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.velickovic\Desktop\Sajt\podaci\LAst kvartal\"/>
    </mc:Choice>
  </mc:AlternateContent>
  <bookViews>
    <workbookView xWindow="14385" yWindow="-15" windowWidth="14430" windowHeight="12465" tabRatio="889"/>
  </bookViews>
  <sheets>
    <sheet name="ТГ" sheetId="14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tnref1_50" localSheetId="0">'[1]Table 39_'!#REF!</definedName>
    <definedName name="_ftnref1_50">'[1]Table 39_'!#REF!</definedName>
    <definedName name="_ftnref1_50_10">'[2]Table 39_'!#REF!</definedName>
    <definedName name="_ftnref1_50_15">'[2]Table 39_'!#REF!</definedName>
    <definedName name="_ftnref1_50_18">'[2]Table 39_'!#REF!</definedName>
    <definedName name="_ftnref1_50_19">'[2]Table 39_'!#REF!</definedName>
    <definedName name="_ftnref1_50_20">'[2]Table 39_'!#REF!</definedName>
    <definedName name="_ftnref1_50_21">'[2]Table 39_'!#REF!</definedName>
    <definedName name="_ftnref1_50_23">'[2]Table 39_'!#REF!</definedName>
    <definedName name="_ftnref1_50_24">'[2]Table 39_'!#REF!</definedName>
    <definedName name="_ftnref1_50_4">'[2]Table 39_'!#REF!</definedName>
    <definedName name="_ftnref1_50_5">'[2]Table 39_'!#REF!</definedName>
    <definedName name="_ftnref1_51">'[1]Table 39_'!#REF!</definedName>
    <definedName name="_ftnref1_51_10">'[2]Table 39_'!#REF!</definedName>
    <definedName name="_ftnref1_51_15">'[2]Table 39_'!#REF!</definedName>
    <definedName name="_ftnref1_51_18">'[2]Table 39_'!#REF!</definedName>
    <definedName name="_ftnref1_51_19">'[2]Table 39_'!#REF!</definedName>
    <definedName name="_ftnref1_51_20">'[2]Table 39_'!#REF!</definedName>
    <definedName name="_ftnref1_51_21">'[2]Table 39_'!#REF!</definedName>
    <definedName name="_ftnref1_51_23">'[2]Table 39_'!#REF!</definedName>
    <definedName name="_ftnref1_51_24">'[2]Table 39_'!#REF!</definedName>
    <definedName name="_ftnref1_51_4">'[2]Table 39_'!#REF!</definedName>
    <definedName name="_ftnref1_51_5">'[2]Table 39_'!#REF!</definedName>
    <definedName name="_h">'[2]Table 39_'!#REF!</definedName>
    <definedName name="aa">#REF!</definedName>
    <definedName name="App">[3]Lists!$A$27:$A$29</definedName>
    <definedName name="ASD">#REF!</definedName>
    <definedName name="BU">#REF!</definedName>
    <definedName name="Carlos" localSheetId="0">#REF!</definedName>
    <definedName name="Carlos">#REF!</definedName>
    <definedName name="dsa" localSheetId="0">#REF!</definedName>
    <definedName name="dsa">#REF!</definedName>
    <definedName name="fdsg" localSheetId="0">'[1]Table 39_'!#REF!</definedName>
    <definedName name="fdsg">'[1]Table 39_'!#REF!</definedName>
    <definedName name="Frequency">[3]Lists!$A$21:$A$25</definedName>
    <definedName name="ho" localSheetId="0">#REF!</definedName>
    <definedName name="ho">#REF!</definedName>
    <definedName name="JedenRadekPodSestavou" localSheetId="0">#REF!</definedName>
    <definedName name="JedenRadekPodSestavou">#REF!</definedName>
    <definedName name="JedenRadekPodSestavou_11" localSheetId="0">#REF!</definedName>
    <definedName name="JedenRadekPodSestavou_11">#REF!</definedName>
    <definedName name="JedenRadekPodSestavou_2" localSheetId="0">#REF!</definedName>
    <definedName name="JedenRadekPodSestavou_2">#REF!</definedName>
    <definedName name="JedenRadekPodSestavou_28" localSheetId="0">#REF!</definedName>
    <definedName name="JedenRadekPodSestavou_28">#REF!</definedName>
    <definedName name="JedenRadekVedleSestavy" localSheetId="0">#REF!</definedName>
    <definedName name="JedenRadekVedleSestavy">#REF!</definedName>
    <definedName name="JedenRadekVedleSestavy_11" localSheetId="0">#REF!</definedName>
    <definedName name="JedenRadekVedleSestavy_11">#REF!</definedName>
    <definedName name="JedenRadekVedleSestavy_2" localSheetId="0">#REF!</definedName>
    <definedName name="JedenRadekVedleSestavy_2">#REF!</definedName>
    <definedName name="JedenRadekVedleSestavy_28" localSheetId="0">#REF!</definedName>
    <definedName name="JedenRadekVedleSestavy_28">#REF!</definedName>
    <definedName name="kk">'[4]List details'!$C$5:$C$8</definedName>
    <definedName name="ll">'[4]List details'!$C$5:$C$8</definedName>
    <definedName name="MaxOblastTabulky">#REF!</definedName>
    <definedName name="MaxOblastTabulky_11" localSheetId="0">#REF!</definedName>
    <definedName name="MaxOblastTabulky_11">#REF!</definedName>
    <definedName name="MaxOblastTabulky_2" localSheetId="0">#REF!</definedName>
    <definedName name="MaxOblastTabulky_2">#REF!</definedName>
    <definedName name="MaxOblastTabulky_28" localSheetId="0">#REF!</definedName>
    <definedName name="MaxOblastTabulky_28">#REF!</definedName>
    <definedName name="OblastDat2" localSheetId="0">#REF!</definedName>
    <definedName name="OblastDat2">#REF!</definedName>
    <definedName name="OblastDat2_11" localSheetId="0">#REF!</definedName>
    <definedName name="OblastDat2_11">#REF!</definedName>
    <definedName name="OblastDat2_2" localSheetId="0">#REF!</definedName>
    <definedName name="OblastDat2_2">#REF!</definedName>
    <definedName name="OblastDat2_28" localSheetId="0">#REF!</definedName>
    <definedName name="OblastDat2_28">#REF!</definedName>
    <definedName name="OblastNadpisuRadku" localSheetId="0">#REF!</definedName>
    <definedName name="OblastNadpisuRadku">#REF!</definedName>
    <definedName name="OblastNadpisuRadku_11" localSheetId="0">#REF!</definedName>
    <definedName name="OblastNadpisuRadku_11">#REF!</definedName>
    <definedName name="OblastNadpisuRadku_2" localSheetId="0">#REF!</definedName>
    <definedName name="OblastNadpisuRadku_2">#REF!</definedName>
    <definedName name="OblastNadpisuRadku_28" localSheetId="0">#REF!</definedName>
    <definedName name="OblastNadpisuRadku_28">#REF!</definedName>
    <definedName name="OblastNadpisuSloupcu" localSheetId="0">#REF!</definedName>
    <definedName name="OblastNadpisuSloupcu">#REF!</definedName>
    <definedName name="OblastNadpisuSloupcu_11" localSheetId="0">#REF!</definedName>
    <definedName name="OblastNadpisuSloupcu_11">#REF!</definedName>
    <definedName name="OblastNadpisuSloupcu_2" localSheetId="0">#REF!</definedName>
    <definedName name="OblastNadpisuSloupcu_2">#REF!</definedName>
    <definedName name="OblastNadpisuSloupcu_28" localSheetId="0">#REF!</definedName>
    <definedName name="OblastNadpisuSloupcu_28">#REF!</definedName>
    <definedName name="Prilog2" localSheetId="0">#REF!</definedName>
    <definedName name="Prilog2">#REF!</definedName>
    <definedName name="_xlnm.Print_Area" localSheetId="0">ТГ!$A$1:$E$96</definedName>
    <definedName name="Print_Area_MI" localSheetId="0">#REF!</definedName>
    <definedName name="Print_Area_MI">#REF!</definedName>
    <definedName name="Print_Area_MI_11" localSheetId="0">#REF!</definedName>
    <definedName name="Print_Area_MI_11">#REF!</definedName>
    <definedName name="Print_Area_MI_2" localSheetId="0">#REF!</definedName>
    <definedName name="Print_Area_MI_2">#REF!</definedName>
    <definedName name="Print_Area_MI_28" localSheetId="0">#REF!</definedName>
    <definedName name="Print_Area_MI_28">#REF!</definedName>
    <definedName name="Print_Titles_MI" localSheetId="0">#REF!</definedName>
    <definedName name="Print_Titles_MI">#REF!</definedName>
    <definedName name="Print_Titles_MI_11" localSheetId="0">#REF!</definedName>
    <definedName name="Print_Titles_MI_11">#REF!</definedName>
    <definedName name="Print_Titles_MI_2" localSheetId="0">#REF!</definedName>
    <definedName name="Print_Titles_MI_2">#REF!</definedName>
    <definedName name="Print_Titles_MI_28" localSheetId="0">#REF!</definedName>
    <definedName name="Print_Titles_MI_28">#REF!</definedName>
    <definedName name="rfgf" localSheetId="0">'[1]Table 39_'!#REF!</definedName>
    <definedName name="rfgf">'[1]Table 39_'!#REF!</definedName>
    <definedName name="Valid1" localSheetId="0">#REF!</definedName>
    <definedName name="Valid1">#REF!</definedName>
    <definedName name="Valid2" localSheetId="0">#REF!</definedName>
    <definedName name="Valid2">#REF!</definedName>
    <definedName name="Valid3" localSheetId="0">#REF!</definedName>
    <definedName name="Valid3">#REF!</definedName>
    <definedName name="Valid4" localSheetId="0">#REF!</definedName>
    <definedName name="Valid4">#REF!</definedName>
    <definedName name="Valid5" localSheetId="0">#REF!</definedName>
    <definedName name="Valid5">#REF!</definedName>
    <definedName name="XBRL">[3]Lists!$A$17:$A$19</definedName>
    <definedName name="YesNo">[5]Parameters!$C$39:$C$40</definedName>
    <definedName name="zxasdafsds" localSheetId="0">#REF!</definedName>
    <definedName name="zxasdafsds">#REF!</definedName>
  </definedNames>
  <calcPr calcId="152511"/>
</workbook>
</file>

<file path=xl/calcChain.xml><?xml version="1.0" encoding="utf-8"?>
<calcChain xmlns="http://schemas.openxmlformats.org/spreadsheetml/2006/main">
  <c r="D74" i="140" l="1"/>
  <c r="D67" i="140"/>
  <c r="D58" i="140"/>
  <c r="D52" i="140"/>
  <c r="D38" i="140"/>
  <c r="D31" i="140"/>
  <c r="D23" i="140"/>
  <c r="D18" i="140"/>
  <c r="D64" i="140" l="1"/>
  <c r="D65" i="140"/>
  <c r="D80" i="140"/>
  <c r="D81" i="140"/>
  <c r="D83" i="140"/>
  <c r="D82" i="140"/>
  <c r="D30" i="140"/>
  <c r="D29" i="140"/>
  <c r="D85" i="140" l="1"/>
  <c r="D84" i="140"/>
  <c r="D45" i="140"/>
  <c r="D46" i="140"/>
  <c r="D89" i="140" l="1"/>
  <c r="D50" i="140"/>
  <c r="D49" i="140"/>
</calcChain>
</file>

<file path=xl/sharedStrings.xml><?xml version="1.0" encoding="utf-8"?>
<sst xmlns="http://schemas.openxmlformats.org/spreadsheetml/2006/main" count="171" uniqueCount="163">
  <si>
    <t xml:space="preserve">                  Имејл адреса: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</si>
  <si>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Износ у хиљадама динара</t>
  </si>
  <si>
    <t>I.</t>
  </si>
  <si>
    <t>II.</t>
  </si>
  <si>
    <t>III.</t>
  </si>
  <si>
    <t>IV.</t>
  </si>
  <si>
    <t>V.</t>
  </si>
  <si>
    <t>VI.</t>
  </si>
  <si>
    <t>VII.</t>
  </si>
  <si>
    <t>VIII.</t>
  </si>
  <si>
    <t>Назив позиције</t>
  </si>
  <si>
    <t>Прилог 9</t>
  </si>
  <si>
    <t xml:space="preserve">(пословно име и седиште банке)                                                                            </t>
  </si>
  <si>
    <r>
      <t>Образац  ТГ</t>
    </r>
    <r>
      <rPr>
        <sz val="8"/>
        <color indexed="8"/>
        <rFont val="Arial"/>
        <family val="2"/>
      </rPr>
      <t xml:space="preserve"> </t>
    </r>
  </si>
  <si>
    <t>A.</t>
  </si>
  <si>
    <t>ТОКОВИ ГОТОВИНЕ ИЗ ПОСЛОВНИХ АКТИВНОСТИ</t>
  </si>
  <si>
    <t>Приливи готовине из пословних активности (од 1 до 4)</t>
  </si>
  <si>
    <t>Приливи од камата</t>
  </si>
  <si>
    <t>Приливи од накнада</t>
  </si>
  <si>
    <t>Приливи по основу осталих пословних активности</t>
  </si>
  <si>
    <t>Приливи од дивиденди и учешћа у добитку</t>
  </si>
  <si>
    <t>Одливи готовине из пословних активности (од 5 до 9)</t>
  </si>
  <si>
    <t>Одливи по основу камата</t>
  </si>
  <si>
    <t>Одливи по основу накнада</t>
  </si>
  <si>
    <t xml:space="preserve">Одливи по основу бруто зарада, накнада зарада и других личних расхода </t>
  </si>
  <si>
    <t>Одливи по основу других трошкова пословања</t>
  </si>
  <si>
    <t xml:space="preserve">Нето прилив готовине из пословних активности пре пореза на добит (III - IV + V - VI) </t>
  </si>
  <si>
    <t>Плаћени порез на добит</t>
  </si>
  <si>
    <t xml:space="preserve">Исплаћене дивиденде </t>
  </si>
  <si>
    <t>IX.</t>
  </si>
  <si>
    <t>Нето прилив готовине из пословних активности (VII - VIII - 22 - 23)</t>
  </si>
  <si>
    <t>X.</t>
  </si>
  <si>
    <t>Нето одлив готовине из пословних активности (VIII - VII + 22 + 23)</t>
  </si>
  <si>
    <t>Б.</t>
  </si>
  <si>
    <t>ТОКОВИ ГОТОВИНЕ ИЗ АКТИВНОСТИ ИНВЕСТИРАЊА</t>
  </si>
  <si>
    <t>Приливи готовине из активности инвестирања (од 1 до 5)</t>
  </si>
  <si>
    <t xml:space="preserve">Приливи од улагања у инвестиционе хартије од вредности </t>
  </si>
  <si>
    <t>Приливи од продаје инвестиција у зависна и придружена друштва и заједничке подухвате</t>
  </si>
  <si>
    <t>Остали приливи из активности инвестирања</t>
  </si>
  <si>
    <t>Одливи готовине из активности инвестирања (од 6 до 10)</t>
  </si>
  <si>
    <t xml:space="preserve">Одливи по основу улагања у инвестиционе хартије од вредности </t>
  </si>
  <si>
    <t>Одливи за куповину инвестиција у зависна и придружена друштва и заједничке подухвате</t>
  </si>
  <si>
    <t xml:space="preserve">Одливи по основу набавке инвестиционих некретнина </t>
  </si>
  <si>
    <t>Остали одливи из активности инвестирања</t>
  </si>
  <si>
    <t>Нето прилив готовине из активности инвестирања (I - II)</t>
  </si>
  <si>
    <t>Нето одлив готовине из активности инвестирања (II - I)</t>
  </si>
  <si>
    <t>B.</t>
  </si>
  <si>
    <t xml:space="preserve">ТОКОВИ ГОТОВИНЕ ИЗ АКТИВНОСТИ ФИНАНСИРАЊА </t>
  </si>
  <si>
    <t>Приливи готовине из активности финансирања (од 1 до 6)</t>
  </si>
  <si>
    <t>Приливи по основу увећања капитала</t>
  </si>
  <si>
    <t>Приливи по основу узетих кредита</t>
  </si>
  <si>
    <t xml:space="preserve">Приливи по основу продаје сопствених акција </t>
  </si>
  <si>
    <t>Остали приливи из активности финансирања</t>
  </si>
  <si>
    <t>Одливи готовине из активности финансирања (од 7 до 11)</t>
  </si>
  <si>
    <t>Одливи по основу откупа сопствених акција</t>
  </si>
  <si>
    <t xml:space="preserve">Остали одливи из активности финансирања </t>
  </si>
  <si>
    <t>Нето прилив готовине из активности финансирања (I - II)</t>
  </si>
  <si>
    <t>Нето одлив готовине из активности финансирања (II - I)</t>
  </si>
  <si>
    <t>Г.</t>
  </si>
  <si>
    <t>СВЕГА ПРИЛИВИ ГОТОВИНЕ (A.I. + A.V. + Б.I. + В.I.)</t>
  </si>
  <si>
    <t>Д.</t>
  </si>
  <si>
    <t>СВЕГА ОДЛИВИ ГОТОВИНЕ (A.II. + A.VI. + A.22. + A.23. + Б.II. + В.II.)</t>
  </si>
  <si>
    <t>Ђ.</t>
  </si>
  <si>
    <t>НЕТО ПОВЕЋАЊЕ ГОТОВИНЕ (Г. - Д.)</t>
  </si>
  <si>
    <t>Е.</t>
  </si>
  <si>
    <t xml:space="preserve">НЕТО СМАЊЕЊЕ ГОТОВИНЕ (Д. - Г.) </t>
  </si>
  <si>
    <t>Ж.</t>
  </si>
  <si>
    <t xml:space="preserve">ГОТОВИНА И ГОТОВИНСКИ ЕКВИВАЛЕНТИ НА ПОЧЕТКУ ГОДИНЕ </t>
  </si>
  <si>
    <t>З.</t>
  </si>
  <si>
    <t>ПОЗИТИВНЕ КУРСНЕ РАЗЛИКЕ</t>
  </si>
  <si>
    <t>И.</t>
  </si>
  <si>
    <t>НЕГАТИВНЕ КУРСНЕ РАЗЛИКЕ</t>
  </si>
  <si>
    <t>Ј.</t>
  </si>
  <si>
    <t>ГОТОВИНА И ГОТОВИНСКИ ЕКВИВАЛЕНТИ НА КРАЈУ ПЕРИОДА (Ђ. - Е. + Ж. + З. - И.)</t>
  </si>
  <si>
    <t>У ___________________,_____. године                                                        Извештај сачинио - ла</t>
  </si>
  <si>
    <t xml:space="preserve">    _________________________                                                             _________________________</t>
  </si>
  <si>
    <t xml:space="preserve">           Телефон за контакте:                                                                                      (потпис)</t>
  </si>
  <si>
    <t>ИЗВЕШТАЈ О ТОКОВИМА ГОТОВИНЕ БАНКЕ</t>
  </si>
  <si>
    <t>Одливи по основу пореза, доприноса и других дажбина на терет расхода</t>
  </si>
  <si>
    <t>Нето прилив готовине из пословних активности пре повећања или смањења финансијских средстава и финансијских обавеза  (I - II)</t>
  </si>
  <si>
    <t>Нето одлив готовине из пословних активности пре повећања или смањења финансијских средстава и финансијских обавеза (II - I)</t>
  </si>
  <si>
    <t>Смањење финансијских средстава и повећање финансијских  обавеза (од 10 до 15)</t>
  </si>
  <si>
    <t>Смањење кредита и других потраживања од банака и других финансијских организација, централне банке и комитената</t>
  </si>
  <si>
    <t>Смањење потраживања по основу хартија од вредности, деривата и осталих финансијских средстава која нису намењенa инвестирању</t>
  </si>
  <si>
    <t xml:space="preserve">Смањење потраживања по основу деривата намењених заштити од ризика и промене фер вредности ставки које су предмет заштите од ризика </t>
  </si>
  <si>
    <t>Повећање депозита и осталих финансијских обавеза према банкама и другим финансијским организацијама, централној банци и комитентима</t>
  </si>
  <si>
    <t>Повећање других финансијских обавеза</t>
  </si>
  <si>
    <t>Повећање обавеза по основу деривата намењених заштити од ризика и промене фер вредности ставки које су предмет заштите од ризика</t>
  </si>
  <si>
    <t>Повећање финансијских средстава  и смањење финансијских обавеза (од 16 до 21)</t>
  </si>
  <si>
    <t>Повећање кредита и других потраживања од банака и других финансијских организација, централне банке и комитената</t>
  </si>
  <si>
    <t>Повећање потраживања по основу хартија од вредности, деривата и осталих финансијских средстава која нису намењена инвестирању</t>
  </si>
  <si>
    <t>Повећање потраживања по основу деривата намењених заштити од ризика и промене фер вредности ставки које су предмет заштите од ризика</t>
  </si>
  <si>
    <t xml:space="preserve">Смањење депозита и осталих финансијских обавеза према банкама и другим финансијским организацијама, централним банкама и комитентима </t>
  </si>
  <si>
    <t xml:space="preserve">Смањење других финансијских обавеза </t>
  </si>
  <si>
    <t>Смањење обавеза по основу деривата намењених заштити од ризика и промене фер вредности ставки које су предмет заштите од ризика</t>
  </si>
  <si>
    <t>Нето одлив готовине из пословних активности пре пореза на добит (IV - III + VI - V)</t>
  </si>
  <si>
    <t>Приливи од продаје нематеријалне иновине, некретнина, постројења и опреме</t>
  </si>
  <si>
    <t xml:space="preserve">Приливи од продаје инвестиционих некретнина </t>
  </si>
  <si>
    <t>Одливи за куповину нематеријалне имовине, некретнина, постројења и опреме</t>
  </si>
  <si>
    <t>Приливи по основу субординираних обавеза</t>
  </si>
  <si>
    <t xml:space="preserve">Приливи по основу издатих хартија од вредности </t>
  </si>
  <si>
    <t>Одливи по основу субординираних обавеза</t>
  </si>
  <si>
    <t>Одливи по основу узетих кредита</t>
  </si>
  <si>
    <t xml:space="preserve">Одливи по основу издатих хартија од вредности </t>
  </si>
  <si>
    <t>A01001</t>
  </si>
  <si>
    <t>A01002</t>
  </si>
  <si>
    <t>A01003</t>
  </si>
  <si>
    <t>A01004</t>
  </si>
  <si>
    <t>A02005</t>
  </si>
  <si>
    <t>A02006</t>
  </si>
  <si>
    <t>A02007</t>
  </si>
  <si>
    <t>A02008</t>
  </si>
  <si>
    <t>A02009</t>
  </si>
  <si>
    <t>A05010</t>
  </si>
  <si>
    <t>A05011</t>
  </si>
  <si>
    <t>A05012</t>
  </si>
  <si>
    <t>A05013</t>
  </si>
  <si>
    <t>A05014</t>
  </si>
  <si>
    <t>A05015</t>
  </si>
  <si>
    <t>A06016</t>
  </si>
  <si>
    <t>A06017</t>
  </si>
  <si>
    <t>A06018</t>
  </si>
  <si>
    <t>A06019</t>
  </si>
  <si>
    <t>A06020</t>
  </si>
  <si>
    <t>A06021</t>
  </si>
  <si>
    <t>A08022</t>
  </si>
  <si>
    <t>A08023</t>
  </si>
  <si>
    <t>B0101</t>
  </si>
  <si>
    <t>B0102</t>
  </si>
  <si>
    <t>B0103</t>
  </si>
  <si>
    <t>B0104</t>
  </si>
  <si>
    <t>B0105</t>
  </si>
  <si>
    <t>B0206</t>
  </si>
  <si>
    <t>B0207</t>
  </si>
  <si>
    <t>B0208</t>
  </si>
  <si>
    <t>B0209</t>
  </si>
  <si>
    <t>B0210</t>
  </si>
  <si>
    <t>C0101</t>
  </si>
  <si>
    <t>C0102</t>
  </si>
  <si>
    <t>C0103</t>
  </si>
  <si>
    <t>C0104</t>
  </si>
  <si>
    <t>C0105</t>
  </si>
  <si>
    <t>C0106</t>
  </si>
  <si>
    <t>C0207</t>
  </si>
  <si>
    <t>C0208</t>
  </si>
  <si>
    <t>C0209</t>
  </si>
  <si>
    <t>C0210</t>
  </si>
  <si>
    <t>C0211</t>
  </si>
  <si>
    <t>X01</t>
  </si>
  <si>
    <t>X02</t>
  </si>
  <si>
    <t>X03</t>
  </si>
  <si>
    <t>ProCredit bank a.d. Beograd</t>
  </si>
  <si>
    <t>DatumStanja</t>
  </si>
  <si>
    <t>Obrazac</t>
  </si>
  <si>
    <t>MaticniBroj</t>
  </si>
  <si>
    <t>RedniBroj</t>
  </si>
  <si>
    <t>PodatkeObradio</t>
  </si>
  <si>
    <t>Kontakt</t>
  </si>
  <si>
    <t>TG</t>
  </si>
  <si>
    <t>Tatjana Čebašek</t>
  </si>
  <si>
    <t>011-2077768, tatjana-cebasek@procredit-group.com</t>
  </si>
  <si>
    <t>31.12.2018</t>
  </si>
  <si>
    <t>у периоду од 01.01.2018 до 31.12. 2018.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</si>
</sst>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-;\-* #,##0.00_-;_-* &quot;-&quot;??_-;_-@_-"/>
    <numFmt numFmtId="165" formatCode="_-* #,##0.00_-;\-* #,##0.00_-;_-* \-??_-;_-@_-"/>
    <numFmt numFmtId="166" formatCode="0.0"/>
    <numFmt numFmtId="167" formatCode="yyyy\-mm\-dd;@"/>
    <numFmt numFmtId="168" formatCode="0.0000"/>
    <numFmt numFmtId="169" formatCode="0.0000%"/>
    <numFmt numFmtId="170" formatCode="0.0%"/>
    <numFmt numFmtId="171" formatCode="&quot;Yes&quot;;[Red]&quot;No&quot;"/>
    <numFmt numFmtId="172" formatCode="0.00000"/>
    <numFmt numFmtId="173" formatCode="[&gt;0]General"/>
    <numFmt numFmtId="174" formatCode="_-* #,##0.00\ _k_n_-;\-* #,##0.00\ _k_n_-;_-* &quot;-&quot;??\ _k_n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2"/>
      <color theme="1"/>
      <name val="Arial"/>
      <family val="2"/>
      <charset val="238"/>
    </font>
    <font>
      <sz val="12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9">
    <xf numFmtId="0" fontId="0" fillId="0" borderId="0"/>
    <xf numFmtId="0" fontId="9" fillId="2" borderId="0" applyNumberFormat="0" applyBorder="0" applyAlignment="0" applyProtection="0"/>
    <xf numFmtId="0" fontId="5" fillId="2" borderId="0" applyNumberFormat="0" applyBorder="0" applyAlignment="0" applyProtection="0"/>
    <xf numFmtId="0" fontId="4" fillId="2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5" fillId="4" borderId="0" applyNumberFormat="0" applyBorder="0" applyAlignment="0" applyProtection="0"/>
    <xf numFmtId="0" fontId="4" fillId="4" borderId="0" applyNumberFormat="0" applyBorder="0" applyAlignment="0" applyProtection="0"/>
    <xf numFmtId="0" fontId="9" fillId="5" borderId="0" applyNumberFormat="0" applyBorder="0" applyAlignment="0" applyProtection="0"/>
    <xf numFmtId="0" fontId="5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9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9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9" fillId="5" borderId="0" applyNumberFormat="0" applyBorder="0" applyAlignment="0" applyProtection="0"/>
    <xf numFmtId="0" fontId="5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12" fillId="7" borderId="1" applyNumberFormat="0" applyAlignment="0" applyProtection="0"/>
    <xf numFmtId="0" fontId="23" fillId="4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30" fillId="20" borderId="1" applyNumberFormat="0" applyAlignment="0" applyProtection="0"/>
    <xf numFmtId="0" fontId="18" fillId="21" borderId="2" applyNumberFormat="0" applyAlignment="0" applyProtection="0"/>
    <xf numFmtId="0" fontId="21" fillId="0" borderId="3" applyNumberFormat="0" applyFill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1" borderId="2" applyNumberFormat="0" applyAlignment="0" applyProtection="0"/>
    <xf numFmtId="0" fontId="17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6" fillId="22" borderId="7" applyNumberFormat="0" applyFont="0" applyBorder="0" applyProtection="0">
      <alignment horizontal="center" vertical="center"/>
    </xf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3" fontId="6" fillId="23" borderId="7" applyFont="0" applyProtection="0">
      <alignment horizontal="right" vertical="center"/>
    </xf>
    <xf numFmtId="0" fontId="6" fillId="23" borderId="8" applyNumberFormat="0" applyFont="0" applyBorder="0" applyProtection="0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1" fillId="0" borderId="3" applyNumberFormat="0" applyFill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8" fillId="3" borderId="0" applyNumberFormat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3" fontId="6" fillId="24" borderId="7" applyFont="0">
      <alignment horizontal="right" vertical="center"/>
      <protection locked="0"/>
    </xf>
    <xf numFmtId="0" fontId="6" fillId="25" borderId="9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3" fillId="4" borderId="0" applyNumberFormat="0" applyBorder="0" applyAlignment="0" applyProtection="0"/>
    <xf numFmtId="0" fontId="24" fillId="20" borderId="10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25" fillId="0" borderId="0" applyNumberFormat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40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43" fillId="0" borderId="0"/>
    <xf numFmtId="0" fontId="6" fillId="0" borderId="0"/>
    <xf numFmtId="0" fontId="4" fillId="0" borderId="0"/>
    <xf numFmtId="0" fontId="44" fillId="0" borderId="0"/>
    <xf numFmtId="0" fontId="42" fillId="0" borderId="0"/>
    <xf numFmtId="0" fontId="6" fillId="0" borderId="0"/>
    <xf numFmtId="0" fontId="45" fillId="0" borderId="0"/>
    <xf numFmtId="0" fontId="6" fillId="0" borderId="0"/>
    <xf numFmtId="0" fontId="6" fillId="25" borderId="9" applyNumberFormat="0" applyFont="0" applyAlignment="0" applyProtection="0"/>
    <xf numFmtId="0" fontId="6" fillId="25" borderId="9" applyNumberFormat="0" applyFont="0" applyAlignment="0" applyProtection="0"/>
    <xf numFmtId="0" fontId="6" fillId="25" borderId="9" applyNumberFormat="0" applyFont="0" applyAlignment="0" applyProtection="0"/>
    <xf numFmtId="0" fontId="26" fillId="0" borderId="11" applyNumberFormat="0" applyFill="0" applyAlignment="0" applyProtection="0"/>
    <xf numFmtId="0" fontId="27" fillId="20" borderId="10" applyNumberFormat="0" applyAlignment="0" applyProtection="0"/>
    <xf numFmtId="0" fontId="27" fillId="20" borderId="10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3" borderId="0" applyNumberFormat="0" applyBorder="0" applyAlignment="0" applyProtection="0"/>
    <xf numFmtId="0" fontId="24" fillId="20" borderId="10" applyNumberFormat="0" applyAlignment="0" applyProtection="0"/>
    <xf numFmtId="0" fontId="29" fillId="26" borderId="0" applyNumberFormat="0" applyBorder="0" applyAlignment="0" applyProtection="0"/>
    <xf numFmtId="3" fontId="6" fillId="27" borderId="7" applyFont="0">
      <alignment horizontal="right" vertical="center"/>
    </xf>
    <xf numFmtId="0" fontId="6" fillId="0" borderId="0"/>
    <xf numFmtId="0" fontId="6" fillId="0" borderId="0"/>
    <xf numFmtId="0" fontId="5" fillId="0" borderId="0"/>
    <xf numFmtId="0" fontId="6" fillId="0" borderId="0"/>
    <xf numFmtId="0" fontId="30" fillId="20" borderId="1" applyNumberFormat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/>
    <xf numFmtId="0" fontId="6" fillId="0" borderId="0">
      <alignment vertical="center"/>
    </xf>
    <xf numFmtId="3" fontId="31" fillId="27" borderId="7" applyFont="0" applyFill="0" applyProtection="0">
      <alignment horizontal="right" vertical="center"/>
    </xf>
    <xf numFmtId="0" fontId="53" fillId="27" borderId="8" applyFont="0" applyBorder="0">
      <alignment horizontal="center" wrapText="1"/>
    </xf>
    <xf numFmtId="10" fontId="6" fillId="23" borderId="7" applyFont="0" applyProtection="0">
      <alignment horizontal="right" vertical="center"/>
    </xf>
    <xf numFmtId="9" fontId="6" fillId="23" borderId="7" applyFont="0" applyProtection="0">
      <alignment horizontal="right" vertical="center"/>
    </xf>
    <xf numFmtId="167" fontId="6" fillId="24" borderId="7" applyFont="0">
      <alignment vertical="center"/>
      <protection locked="0"/>
    </xf>
    <xf numFmtId="166" fontId="6" fillId="24" borderId="7" applyFont="0">
      <alignment horizontal="right" vertical="center"/>
      <protection locked="0"/>
    </xf>
    <xf numFmtId="168" fontId="6" fillId="29" borderId="7" applyFont="0">
      <alignment vertical="center"/>
      <protection locked="0"/>
    </xf>
    <xf numFmtId="10" fontId="6" fillId="24" borderId="7" applyFont="0">
      <alignment horizontal="right" vertical="center"/>
      <protection locked="0"/>
    </xf>
    <xf numFmtId="9" fontId="6" fillId="24" borderId="12" applyFont="0">
      <alignment horizontal="right" vertical="center"/>
      <protection locked="0"/>
    </xf>
    <xf numFmtId="169" fontId="6" fillId="24" borderId="7" applyFont="0">
      <alignment horizontal="right" vertical="center"/>
      <protection locked="0"/>
    </xf>
    <xf numFmtId="170" fontId="6" fillId="24" borderId="12" applyFont="0">
      <alignment horizontal="right" vertical="center"/>
      <protection locked="0"/>
    </xf>
    <xf numFmtId="0" fontId="6" fillId="24" borderId="7" applyFont="0">
      <alignment horizontal="center" vertical="center" wrapText="1"/>
      <protection locked="0"/>
    </xf>
    <xf numFmtId="49" fontId="6" fillId="24" borderId="7" applyFont="0">
      <alignment vertical="center"/>
      <protection locked="0"/>
    </xf>
    <xf numFmtId="0" fontId="6" fillId="0" borderId="0"/>
    <xf numFmtId="0" fontId="43" fillId="0" borderId="0"/>
    <xf numFmtId="0" fontId="43" fillId="0" borderId="0"/>
    <xf numFmtId="0" fontId="54" fillId="0" borderId="0"/>
    <xf numFmtId="0" fontId="6" fillId="0" borderId="0"/>
    <xf numFmtId="0" fontId="52" fillId="0" borderId="0"/>
    <xf numFmtId="0" fontId="54" fillId="0" borderId="0"/>
    <xf numFmtId="0" fontId="54" fillId="0" borderId="0"/>
    <xf numFmtId="0" fontId="55" fillId="0" borderId="0"/>
    <xf numFmtId="0" fontId="54" fillId="0" borderId="0"/>
    <xf numFmtId="3" fontId="6" fillId="30" borderId="7" applyFont="0">
      <alignment horizontal="right" vertical="center"/>
      <protection locked="0"/>
    </xf>
    <xf numFmtId="166" fontId="6" fillId="30" borderId="7" applyFont="0">
      <alignment horizontal="right" vertical="center"/>
      <protection locked="0"/>
    </xf>
    <xf numFmtId="10" fontId="6" fillId="30" borderId="7" applyFont="0">
      <alignment horizontal="right" vertical="center"/>
      <protection locked="0"/>
    </xf>
    <xf numFmtId="9" fontId="6" fillId="30" borderId="7" applyFont="0">
      <alignment horizontal="right" vertical="center"/>
      <protection locked="0"/>
    </xf>
    <xf numFmtId="169" fontId="6" fillId="30" borderId="7" applyFont="0">
      <alignment horizontal="right" vertical="center"/>
      <protection locked="0"/>
    </xf>
    <xf numFmtId="170" fontId="6" fillId="30" borderId="12" applyFont="0">
      <alignment horizontal="right" vertical="center"/>
      <protection locked="0"/>
    </xf>
    <xf numFmtId="0" fontId="6" fillId="30" borderId="7" applyFont="0">
      <alignment horizontal="center" vertical="center" wrapText="1"/>
      <protection locked="0"/>
    </xf>
    <xf numFmtId="0" fontId="6" fillId="30" borderId="7" applyNumberFormat="0" applyFont="0">
      <alignment horizontal="center" vertical="center" wrapText="1"/>
      <protection locked="0"/>
    </xf>
    <xf numFmtId="9" fontId="4" fillId="0" borderId="0" applyFont="0" applyFill="0" applyBorder="0" applyAlignment="0" applyProtection="0"/>
    <xf numFmtId="3" fontId="6" fillId="31" borderId="7" applyFont="0">
      <alignment horizontal="right" vertical="center"/>
      <protection locked="0"/>
    </xf>
    <xf numFmtId="171" fontId="6" fillId="27" borderId="7" applyFont="0">
      <alignment horizontal="center" vertical="center"/>
    </xf>
    <xf numFmtId="172" fontId="6" fillId="27" borderId="7" applyFont="0">
      <alignment horizontal="right" vertical="center"/>
    </xf>
    <xf numFmtId="166" fontId="6" fillId="27" borderId="7" applyFont="0">
      <alignment horizontal="right" vertical="center"/>
    </xf>
    <xf numFmtId="10" fontId="6" fillId="27" borderId="7" applyFont="0">
      <alignment horizontal="right" vertical="center"/>
    </xf>
    <xf numFmtId="9" fontId="6" fillId="27" borderId="7" applyFont="0">
      <alignment horizontal="right" vertical="center"/>
    </xf>
    <xf numFmtId="173" fontId="6" fillId="27" borderId="7" applyFont="0">
      <alignment horizontal="center" wrapText="1"/>
    </xf>
    <xf numFmtId="0" fontId="6" fillId="0" borderId="0"/>
    <xf numFmtId="167" fontId="6" fillId="32" borderId="7" applyFont="0">
      <alignment vertical="center"/>
    </xf>
    <xf numFmtId="1" fontId="6" fillId="32" borderId="7" applyFont="0">
      <alignment horizontal="right" vertical="center"/>
    </xf>
    <xf numFmtId="168" fontId="6" fillId="32" borderId="7" applyFont="0">
      <alignment vertical="center"/>
    </xf>
    <xf numFmtId="9" fontId="6" fillId="32" borderId="7" applyFont="0">
      <alignment horizontal="right" vertical="center"/>
    </xf>
    <xf numFmtId="169" fontId="6" fillId="32" borderId="7" applyFont="0">
      <alignment horizontal="right" vertical="center"/>
    </xf>
    <xf numFmtId="10" fontId="6" fillId="32" borderId="7" applyFont="0">
      <alignment horizontal="right" vertical="center"/>
    </xf>
    <xf numFmtId="0" fontId="6" fillId="32" borderId="7" applyFont="0">
      <alignment horizontal="center" vertical="center" wrapText="1"/>
    </xf>
    <xf numFmtId="49" fontId="6" fillId="32" borderId="7" applyFont="0">
      <alignment vertical="center"/>
    </xf>
    <xf numFmtId="168" fontId="6" fillId="33" borderId="7" applyFont="0">
      <alignment vertical="center"/>
    </xf>
    <xf numFmtId="9" fontId="6" fillId="33" borderId="7" applyFont="0">
      <alignment horizontal="right" vertical="center"/>
    </xf>
    <xf numFmtId="167" fontId="6" fillId="34" borderId="7">
      <alignment vertical="center"/>
    </xf>
    <xf numFmtId="168" fontId="6" fillId="35" borderId="7" applyFont="0">
      <alignment horizontal="right" vertical="center"/>
    </xf>
    <xf numFmtId="1" fontId="6" fillId="35" borderId="7" applyFont="0">
      <alignment horizontal="right" vertical="center"/>
    </xf>
    <xf numFmtId="168" fontId="6" fillId="35" borderId="7" applyFont="0">
      <alignment vertical="center"/>
    </xf>
    <xf numFmtId="166" fontId="6" fillId="35" borderId="7" applyFont="0">
      <alignment vertical="center"/>
    </xf>
    <xf numFmtId="10" fontId="6" fillId="35" borderId="7" applyFont="0">
      <alignment horizontal="right" vertical="center"/>
    </xf>
    <xf numFmtId="9" fontId="6" fillId="35" borderId="7" applyFont="0">
      <alignment horizontal="right" vertical="center"/>
    </xf>
    <xf numFmtId="169" fontId="6" fillId="35" borderId="7" applyFont="0">
      <alignment horizontal="right" vertical="center"/>
    </xf>
    <xf numFmtId="10" fontId="6" fillId="35" borderId="13" applyFont="0">
      <alignment horizontal="right" vertical="center"/>
    </xf>
    <xf numFmtId="0" fontId="6" fillId="35" borderId="7" applyFont="0">
      <alignment horizontal="center" vertical="center" wrapText="1"/>
    </xf>
    <xf numFmtId="49" fontId="6" fillId="35" borderId="7" applyFont="0">
      <alignment vertical="center"/>
    </xf>
    <xf numFmtId="174" fontId="46" fillId="0" borderId="0" applyFont="0" applyFill="0" applyBorder="0" applyAlignment="0" applyProtection="0"/>
    <xf numFmtId="0" fontId="56" fillId="0" borderId="0"/>
    <xf numFmtId="0" fontId="3" fillId="0" borderId="0"/>
    <xf numFmtId="0" fontId="52" fillId="0" borderId="0"/>
    <xf numFmtId="0" fontId="58" fillId="0" borderId="0"/>
    <xf numFmtId="0" fontId="52" fillId="0" borderId="0"/>
    <xf numFmtId="0" fontId="2" fillId="0" borderId="0"/>
    <xf numFmtId="0" fontId="1" fillId="0" borderId="0"/>
    <xf numFmtId="0" fontId="52" fillId="0" borderId="0"/>
    <xf numFmtId="0" fontId="1" fillId="0" borderId="0"/>
  </cellStyleXfs>
  <cellXfs count="39">
    <xf numFmtId="0" fontId="0" fillId="0" borderId="0" xfId="0"/>
    <xf numFmtId="0" fontId="47" fillId="0" borderId="0" xfId="294" applyFont="1" applyFill="1"/>
    <xf numFmtId="0" fontId="47" fillId="0" borderId="0" xfId="294" applyFont="1" applyFill="1" applyAlignment="1">
      <alignment wrapText="1"/>
    </xf>
    <xf numFmtId="0" fontId="47" fillId="0" borderId="0" xfId="294" applyFont="1" applyFill="1" applyAlignment="1">
      <alignment vertical="top"/>
    </xf>
    <xf numFmtId="0" fontId="59" fillId="0" borderId="0" xfId="294" applyFont="1" applyFill="1" applyAlignment="1">
      <alignment horizontal="right"/>
    </xf>
    <xf numFmtId="0" fontId="50" fillId="0" borderId="0" xfId="294" applyFont="1" applyFill="1" applyAlignment="1">
      <alignment wrapText="1"/>
    </xf>
    <xf numFmtId="0" fontId="48" fillId="0" borderId="0" xfId="294" applyFont="1" applyFill="1" applyAlignment="1">
      <alignment horizontal="right"/>
    </xf>
    <xf numFmtId="0" fontId="48" fillId="0" borderId="0" xfId="294" applyFont="1" applyFill="1" applyAlignment="1">
      <alignment horizontal="justify"/>
    </xf>
    <xf numFmtId="0" fontId="47" fillId="0" borderId="19" xfId="294" applyFont="1" applyFill="1" applyBorder="1" applyAlignment="1">
      <alignment horizontal="center" vertical="top"/>
    </xf>
    <xf numFmtId="0" fontId="49" fillId="0" borderId="17" xfId="294" applyFont="1" applyFill="1" applyBorder="1" applyAlignment="1">
      <alignment horizontal="center" vertical="center" wrapText="1"/>
    </xf>
    <xf numFmtId="0" fontId="60" fillId="0" borderId="15" xfId="294" applyFont="1" applyFill="1" applyBorder="1" applyAlignment="1">
      <alignment horizontal="center" vertical="center" wrapText="1"/>
    </xf>
    <xf numFmtId="0" fontId="47" fillId="0" borderId="0" xfId="294" applyFont="1" applyFill="1" applyAlignment="1">
      <alignment horizontal="center" vertical="center"/>
    </xf>
    <xf numFmtId="0" fontId="47" fillId="0" borderId="16" xfId="294" applyFont="1" applyFill="1" applyBorder="1" applyAlignment="1">
      <alignment vertical="top"/>
    </xf>
    <xf numFmtId="0" fontId="47" fillId="0" borderId="13" xfId="294" applyFont="1" applyFill="1" applyBorder="1" applyAlignment="1">
      <alignment horizontal="center" wrapText="1"/>
    </xf>
    <xf numFmtId="0" fontId="57" fillId="0" borderId="14" xfId="294" applyFont="1" applyFill="1" applyBorder="1" applyAlignment="1">
      <alignment horizontal="center" wrapText="1"/>
    </xf>
    <xf numFmtId="0" fontId="51" fillId="0" borderId="16" xfId="294" applyFont="1" applyFill="1" applyBorder="1" applyAlignment="1">
      <alignment vertical="top"/>
    </xf>
    <xf numFmtId="0" fontId="51" fillId="0" borderId="13" xfId="294" applyFont="1" applyFill="1" applyBorder="1" applyAlignment="1">
      <alignment wrapText="1"/>
    </xf>
    <xf numFmtId="0" fontId="47" fillId="0" borderId="16" xfId="294" applyFont="1" applyFill="1" applyBorder="1" applyAlignment="1">
      <alignment horizontal="left" vertical="top"/>
    </xf>
    <xf numFmtId="0" fontId="47" fillId="0" borderId="13" xfId="294" applyFont="1" applyFill="1" applyBorder="1" applyAlignment="1">
      <alignment horizontal="left" wrapText="1"/>
    </xf>
    <xf numFmtId="0" fontId="47" fillId="28" borderId="13" xfId="294" applyFont="1" applyFill="1" applyBorder="1" applyAlignment="1">
      <alignment horizontal="left" wrapText="1"/>
    </xf>
    <xf numFmtId="0" fontId="47" fillId="0" borderId="0" xfId="294" applyFont="1" applyFill="1" applyAlignment="1">
      <alignment horizontal="justify"/>
    </xf>
    <xf numFmtId="0" fontId="47" fillId="0" borderId="0" xfId="294" applyFont="1" applyFill="1" applyAlignment="1">
      <alignment horizontal="left" vertical="top"/>
    </xf>
    <xf numFmtId="0" fontId="50" fillId="28" borderId="0" xfId="294" applyFont="1" applyFill="1" applyAlignment="1">
      <alignment horizontal="left" vertical="top"/>
    </xf>
    <xf numFmtId="0" fontId="59" fillId="0" borderId="0" xfId="0" applyFont="1" applyFill="1"/>
    <xf numFmtId="0" fontId="48" fillId="0" borderId="0" xfId="0" applyFont="1" applyFill="1" applyAlignment="1">
      <alignment horizontal="right"/>
    </xf>
    <xf numFmtId="0" fontId="50" fillId="0" borderId="0" xfId="0" applyFont="1" applyFill="1" applyAlignment="1">
      <alignment horizontal="left"/>
    </xf>
    <xf numFmtId="0" fontId="47" fillId="0" borderId="0" xfId="294" applyFont="1" applyFill="1" applyAlignment="1">
      <alignment horizontal="center"/>
    </xf>
    <xf numFmtId="0" fontId="47" fillId="0" borderId="14" xfId="294" applyFont="1" applyFill="1" applyBorder="1" applyAlignment="1">
      <alignment horizontal="right" vertical="top" wrapText="1"/>
    </xf>
    <xf numFmtId="0" fontId="51" fillId="36" borderId="16" xfId="294" applyFont="1" applyFill="1" applyBorder="1" applyAlignment="1">
      <alignment vertical="top"/>
    </xf>
    <xf numFmtId="0" fontId="51" fillId="36" borderId="13" xfId="294" applyFont="1" applyFill="1" applyBorder="1" applyAlignment="1">
      <alignment wrapText="1"/>
    </xf>
    <xf numFmtId="0" fontId="47" fillId="36" borderId="14" xfId="294" applyFont="1" applyFill="1" applyBorder="1" applyAlignment="1">
      <alignment horizontal="right" vertical="top" wrapText="1"/>
    </xf>
    <xf numFmtId="0" fontId="48" fillId="36" borderId="7" xfId="294" applyFont="1" applyFill="1" applyBorder="1" applyAlignment="1">
      <alignment horizontal="left" vertical="center" wrapText="1"/>
    </xf>
    <xf numFmtId="0" fontId="47" fillId="36" borderId="14" xfId="294" applyFont="1" applyFill="1" applyBorder="1" applyAlignment="1">
      <alignment horizontal="right"/>
    </xf>
    <xf numFmtId="0" fontId="51" fillId="36" borderId="20" xfId="294" applyFont="1" applyFill="1" applyBorder="1" applyAlignment="1">
      <alignment vertical="top"/>
    </xf>
    <xf numFmtId="0" fontId="51" fillId="36" borderId="18" xfId="294" applyFont="1" applyFill="1" applyBorder="1" applyAlignment="1">
      <alignment wrapText="1"/>
    </xf>
    <xf numFmtId="1" fontId="47" fillId="0" borderId="14" xfId="294" applyNumberFormat="1" applyFont="1" applyFill="1" applyBorder="1" applyAlignment="1">
      <alignment horizontal="right"/>
    </xf>
    <xf numFmtId="1" fontId="47" fillId="36" borderId="21" xfId="294" applyNumberFormat="1" applyFont="1" applyFill="1" applyBorder="1" applyAlignment="1">
      <alignment horizontal="right"/>
    </xf>
    <xf numFmtId="0" fontId="59" fillId="0" borderId="0" xfId="294" applyFont="1" applyFill="1" applyAlignment="1">
      <alignment horizontal="center"/>
    </xf>
    <xf numFmtId="0" fontId="48" fillId="0" borderId="0" xfId="294" applyFont="1" applyFill="1" applyAlignment="1">
      <alignment horizontal="center"/>
    </xf>
  </cellXfs>
  <cellStyles count="299">
    <cellStyle name="=C:\WINNT35\SYSTEM32\COMMAND.COM" xfId="227"/>
    <cellStyle name="20% - 1. jelölőszín" xfId="1"/>
    <cellStyle name="20% - 1. jelölőszín 2" xfId="2"/>
    <cellStyle name="20% - 1. jelölőszín_20130128_ITS on reporting_Annex I_CA" xfId="3"/>
    <cellStyle name="20% - 2. jelölőszín" xfId="4"/>
    <cellStyle name="20% - 2. jelölőszín 2" xfId="5"/>
    <cellStyle name="20% - 2. jelölőszín_20130128_ITS on reporting_Annex I_CA" xfId="6"/>
    <cellStyle name="20% - 3. jelölőszín" xfId="7"/>
    <cellStyle name="20% - 3. jelölőszín 2" xfId="8"/>
    <cellStyle name="20% - 3. jelölőszín_20130128_ITS on reporting_Annex I_CA" xfId="9"/>
    <cellStyle name="20% - 4. jelölőszín" xfId="10"/>
    <cellStyle name="20% - 4. jelölőszín 2" xfId="11"/>
    <cellStyle name="20% - 4. jelölőszín_20130128_ITS on reporting_Annex I_CA" xfId="12"/>
    <cellStyle name="20% - 5. jelölőszín" xfId="13"/>
    <cellStyle name="20% - 5. jelölőszín 2" xfId="14"/>
    <cellStyle name="20% - 5. jelölőszín_20130128_ITS on reporting_Annex I_CA" xfId="15"/>
    <cellStyle name="20% - 6. jelölőszín" xfId="16"/>
    <cellStyle name="20% - 6. jelölőszín 2" xfId="17"/>
    <cellStyle name="20% - 6. jelölőszín_20130128_ITS on reporting_Annex I_CA" xfId="18"/>
    <cellStyle name="20% - Accent1" xfId="19"/>
    <cellStyle name="20% - Accent1 2" xfId="20"/>
    <cellStyle name="20% - Accent2" xfId="21"/>
    <cellStyle name="20% - Accent2 2" xfId="22"/>
    <cellStyle name="20% - Accent3" xfId="23"/>
    <cellStyle name="20% - Accent3 2" xfId="24"/>
    <cellStyle name="20% - Accent4" xfId="25"/>
    <cellStyle name="20% - Accent4 2" xfId="26"/>
    <cellStyle name="20% - Accent5" xfId="27"/>
    <cellStyle name="20% - Accent5 2" xfId="28"/>
    <cellStyle name="20% - Accent6" xfId="29"/>
    <cellStyle name="20% - Accent6 2" xfId="30"/>
    <cellStyle name="20% - Énfasis1" xfId="31"/>
    <cellStyle name="20% - Énfasis2" xfId="32"/>
    <cellStyle name="20% - Énfasis3" xfId="33"/>
    <cellStyle name="20% - Énfasis4" xfId="34"/>
    <cellStyle name="20% - Énfasis5" xfId="35"/>
    <cellStyle name="20% - Énfasis6" xfId="36"/>
    <cellStyle name="40% - 1. jelölőszín" xfId="37"/>
    <cellStyle name="40% - 1. jelölőszín 2" xfId="38"/>
    <cellStyle name="40% - 1. jelölőszín_20130128_ITS on reporting_Annex I_CA" xfId="39"/>
    <cellStyle name="40% - 2. jelölőszín" xfId="40"/>
    <cellStyle name="40% - 2. jelölőszín 2" xfId="41"/>
    <cellStyle name="40% - 2. jelölőszín_20130128_ITS on reporting_Annex I_CA" xfId="42"/>
    <cellStyle name="40% - 3. jelölőszín" xfId="43"/>
    <cellStyle name="40% - 3. jelölőszín 2" xfId="44"/>
    <cellStyle name="40% - 3. jelölőszín_20130128_ITS on reporting_Annex I_CA" xfId="45"/>
    <cellStyle name="40% - 4. jelölőszín" xfId="46"/>
    <cellStyle name="40% - 4. jelölőszín 2" xfId="47"/>
    <cellStyle name="40% - 4. jelölőszín_20130128_ITS on reporting_Annex I_CA" xfId="48"/>
    <cellStyle name="40% - 5. jelölőszín" xfId="49"/>
    <cellStyle name="40% - 5. jelölőszín 2" xfId="50"/>
    <cellStyle name="40% - 5. jelölőszín_20130128_ITS on reporting_Annex I_CA" xfId="51"/>
    <cellStyle name="40% - 6. jelölőszín" xfId="52"/>
    <cellStyle name="40% - 6. jelölőszín 2" xfId="53"/>
    <cellStyle name="40% - 6. jelölőszín_20130128_ITS on reporting_Annex I_CA" xfId="54"/>
    <cellStyle name="40% - Accent1" xfId="55"/>
    <cellStyle name="40% - Accent1 2" xfId="56"/>
    <cellStyle name="40% - Accent2" xfId="57"/>
    <cellStyle name="40% - Accent2 2" xfId="58"/>
    <cellStyle name="40% - Accent3" xfId="59"/>
    <cellStyle name="40% - Accent3 2" xfId="60"/>
    <cellStyle name="40% - Accent4" xfId="61"/>
    <cellStyle name="40% - Accent4 2" xfId="62"/>
    <cellStyle name="40% - Accent5" xfId="63"/>
    <cellStyle name="40% - Accent5 2" xfId="64"/>
    <cellStyle name="40% - Accent6" xfId="65"/>
    <cellStyle name="40% - Accent6 2" xfId="66"/>
    <cellStyle name="40% - Énfasis1" xfId="67"/>
    <cellStyle name="40% - Énfasis2" xfId="68"/>
    <cellStyle name="40% - Énfasis3" xfId="69"/>
    <cellStyle name="40% - Énfasis4" xfId="70"/>
    <cellStyle name="40% - Énfasis5" xfId="71"/>
    <cellStyle name="40% - Énfasis6" xfId="72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" xfId="79"/>
    <cellStyle name="60% - Accent1 2" xfId="80"/>
    <cellStyle name="60% - Accent2" xfId="81"/>
    <cellStyle name="60% - Accent2 2" xfId="82"/>
    <cellStyle name="60% - Accent3" xfId="83"/>
    <cellStyle name="60% - Accent3 2" xfId="84"/>
    <cellStyle name="60% - Accent4" xfId="85"/>
    <cellStyle name="60% - Accent4 2" xfId="86"/>
    <cellStyle name="60% - Accent5" xfId="87"/>
    <cellStyle name="60% - Accent5 2" xfId="88"/>
    <cellStyle name="60% - Accent6" xfId="89"/>
    <cellStyle name="60% - Accent6 2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 2" xfId="97"/>
    <cellStyle name="Accent2 2" xfId="98"/>
    <cellStyle name="Accent3 2" xfId="99"/>
    <cellStyle name="Accent4 2" xfId="100"/>
    <cellStyle name="Accent5 2" xfId="101"/>
    <cellStyle name="Accent6 2" xfId="102"/>
    <cellStyle name="Bad" xfId="103"/>
    <cellStyle name="Bad 2" xfId="104"/>
    <cellStyle name="Bevitel" xfId="105"/>
    <cellStyle name="Buena" xfId="106"/>
    <cellStyle name="Calculation" xfId="107"/>
    <cellStyle name="Calculation 2" xfId="108"/>
    <cellStyle name="Cálculo" xfId="109"/>
    <cellStyle name="Celda de comprobación" xfId="110"/>
    <cellStyle name="Celda vinculada" xfId="111"/>
    <cellStyle name="Check Cell" xfId="112"/>
    <cellStyle name="Check Cell 2" xfId="113"/>
    <cellStyle name="checkExposure" xfId="228"/>
    <cellStyle name="Cím" xfId="114"/>
    <cellStyle name="Címsor 1" xfId="115"/>
    <cellStyle name="Címsor 2" xfId="116"/>
    <cellStyle name="Címsor 3" xfId="117"/>
    <cellStyle name="Címsor 4" xfId="118"/>
    <cellStyle name="Ellenőrzőcella" xfId="119"/>
    <cellStyle name="Encabezado 4" xfId="120"/>
    <cellStyle name="Énfasis1" xfId="121"/>
    <cellStyle name="Énfasis2" xfId="122"/>
    <cellStyle name="Énfasis3" xfId="123"/>
    <cellStyle name="Énfasis4" xfId="124"/>
    <cellStyle name="Énfasis5" xfId="125"/>
    <cellStyle name="Énfasis6" xfId="126"/>
    <cellStyle name="Entrada" xfId="127"/>
    <cellStyle name="Explanatory Text" xfId="128"/>
    <cellStyle name="Explanatory Text 2" xfId="129"/>
    <cellStyle name="Figyelmeztetés" xfId="130"/>
    <cellStyle name="Good" xfId="131"/>
    <cellStyle name="Good 2" xfId="132"/>
    <cellStyle name="greyed" xfId="133"/>
    <cellStyle name="Heading 1" xfId="134"/>
    <cellStyle name="Heading 1 2" xfId="135"/>
    <cellStyle name="Heading 2" xfId="136"/>
    <cellStyle name="Heading 2 2" xfId="137"/>
    <cellStyle name="Heading 3" xfId="138"/>
    <cellStyle name="Heading 3 2" xfId="139"/>
    <cellStyle name="Heading 4" xfId="140"/>
    <cellStyle name="Heading 4 2" xfId="141"/>
    <cellStyle name="HeadingTable" xfId="229"/>
    <cellStyle name="highlightExposure" xfId="142"/>
    <cellStyle name="highlightPD" xfId="230"/>
    <cellStyle name="highlightPercentage" xfId="231"/>
    <cellStyle name="highlightText" xfId="143"/>
    <cellStyle name="Hipervínculo 2" xfId="144"/>
    <cellStyle name="Hivatkozott cella" xfId="145"/>
    <cellStyle name="Hyperlink 2" xfId="146"/>
    <cellStyle name="Hyperlink 3" xfId="147"/>
    <cellStyle name="Hyperlink 3 2" xfId="148"/>
    <cellStyle name="Incorrecto" xfId="149"/>
    <cellStyle name="Input" xfId="150"/>
    <cellStyle name="Input 2" xfId="151"/>
    <cellStyle name="inputDate" xfId="232"/>
    <cellStyle name="inputExposure" xfId="152"/>
    <cellStyle name="inputMaturity" xfId="233"/>
    <cellStyle name="inputParameterE" xfId="234"/>
    <cellStyle name="inputPD" xfId="235"/>
    <cellStyle name="inputPercentage" xfId="236"/>
    <cellStyle name="inputPercentageL" xfId="237"/>
    <cellStyle name="inputPercentageS" xfId="238"/>
    <cellStyle name="inputSelection" xfId="239"/>
    <cellStyle name="inputText" xfId="240"/>
    <cellStyle name="Jegyzet" xfId="153"/>
    <cellStyle name="Jelölőszín (1)" xfId="154"/>
    <cellStyle name="Jelölőszín (2)" xfId="155"/>
    <cellStyle name="Jelölőszín (3)" xfId="156"/>
    <cellStyle name="Jelölőszín (4)" xfId="157"/>
    <cellStyle name="Jelölőszín (5)" xfId="158"/>
    <cellStyle name="Jelölőszín (6)" xfId="159"/>
    <cellStyle name="Jó" xfId="160"/>
    <cellStyle name="Kimenet" xfId="161"/>
    <cellStyle name="Lien hypertexte 2" xfId="162"/>
    <cellStyle name="Lien hypertexte 3" xfId="163"/>
    <cellStyle name="Linked Cell" xfId="164"/>
    <cellStyle name="Linked Cell 2" xfId="165"/>
    <cellStyle name="Magyarázó szöveg" xfId="166"/>
    <cellStyle name="Millares 2" xfId="167"/>
    <cellStyle name="Millares 2 2" xfId="168"/>
    <cellStyle name="Millares 3" xfId="169"/>
    <cellStyle name="Millares 3 2" xfId="170"/>
    <cellStyle name="Navadno_List1" xfId="171"/>
    <cellStyle name="Neutral 2" xfId="172"/>
    <cellStyle name="Normal" xfId="0" builtinId="0"/>
    <cellStyle name="Normal 10" xfId="293"/>
    <cellStyle name="Normal 10 2" xfId="297"/>
    <cellStyle name="Normal 2" xfId="173"/>
    <cellStyle name="Normal 2 2" xfId="174"/>
    <cellStyle name="Normal 2 2 2" xfId="175"/>
    <cellStyle name="Normal 2 2 3" xfId="176"/>
    <cellStyle name="Normal 2 2 3 2" xfId="177"/>
    <cellStyle name="Normal 2 2_COREP GL04rev3" xfId="178"/>
    <cellStyle name="Normal 2 3" xfId="179"/>
    <cellStyle name="Normal 2 4" xfId="241"/>
    <cellStyle name="Normal 2 5" xfId="180"/>
    <cellStyle name="Normal 2_~0149226" xfId="181"/>
    <cellStyle name="Normal 3" xfId="182"/>
    <cellStyle name="Normal 3 2" xfId="183"/>
    <cellStyle name="Normal 3 3" xfId="184"/>
    <cellStyle name="Normal 3 3 2" xfId="294"/>
    <cellStyle name="Normal 3 4" xfId="185"/>
    <cellStyle name="Normal 3 5" xfId="292"/>
    <cellStyle name="Normal 3_~1520012" xfId="186"/>
    <cellStyle name="Normal 4" xfId="187"/>
    <cellStyle name="Normal 4 4" xfId="242"/>
    <cellStyle name="Normal 5" xfId="188"/>
    <cellStyle name="Normal 5 2" xfId="189"/>
    <cellStyle name="Normal 5 3" xfId="295"/>
    <cellStyle name="Normal 5 3 2" xfId="296"/>
    <cellStyle name="Normal 5 4" xfId="298"/>
    <cellStyle name="Normal 5_20130128_ITS on reporting_Annex I_CA" xfId="190"/>
    <cellStyle name="Normal 6" xfId="191"/>
    <cellStyle name="Normal 7" xfId="192"/>
    <cellStyle name="Normal 7 2" xfId="193"/>
    <cellStyle name="Normal 7 3" xfId="290"/>
    <cellStyle name="Normal 8" xfId="194"/>
    <cellStyle name="Normal 9" xfId="291"/>
    <cellStyle name="Normale_2011 04 14 Templates for stress test_bcl" xfId="195"/>
    <cellStyle name="Notas" xfId="196"/>
    <cellStyle name="Note" xfId="197"/>
    <cellStyle name="Note 2" xfId="198"/>
    <cellStyle name="Obično 2" xfId="243"/>
    <cellStyle name="Obično 3" xfId="244"/>
    <cellStyle name="Obično 3 2" xfId="245"/>
    <cellStyle name="Obično 3 3" xfId="246"/>
    <cellStyle name="Obično 4" xfId="247"/>
    <cellStyle name="Obično 5" xfId="248"/>
    <cellStyle name="Obično 6" xfId="249"/>
    <cellStyle name="Obično 7" xfId="250"/>
    <cellStyle name="Obično_standardizirani pristup_izvješće  RV ožujak 2008." xfId="226"/>
    <cellStyle name="optionalExposure" xfId="251"/>
    <cellStyle name="optionalMaturity" xfId="252"/>
    <cellStyle name="optionalPD" xfId="253"/>
    <cellStyle name="optionalPercentage" xfId="254"/>
    <cellStyle name="optionalPercentageL" xfId="255"/>
    <cellStyle name="optionalPercentageS" xfId="256"/>
    <cellStyle name="optionalSelection" xfId="257"/>
    <cellStyle name="optionalText" xfId="258"/>
    <cellStyle name="Összesen" xfId="199"/>
    <cellStyle name="Output" xfId="200"/>
    <cellStyle name="Output 2" xfId="201"/>
    <cellStyle name="Porcentual 2" xfId="202"/>
    <cellStyle name="Porcentual 2 2" xfId="203"/>
    <cellStyle name="Postotak 2" xfId="259"/>
    <cellStyle name="Prozent 2" xfId="204"/>
    <cellStyle name="reviseExposure" xfId="260"/>
    <cellStyle name="Rossz" xfId="205"/>
    <cellStyle name="Salida" xfId="206"/>
    <cellStyle name="Semleges" xfId="207"/>
    <cellStyle name="showCheck" xfId="261"/>
    <cellStyle name="showExposure" xfId="208"/>
    <cellStyle name="showParameterE" xfId="262"/>
    <cellStyle name="showParameterS" xfId="263"/>
    <cellStyle name="showPD" xfId="264"/>
    <cellStyle name="showPercentage" xfId="265"/>
    <cellStyle name="showSelection" xfId="266"/>
    <cellStyle name="Standard 2" xfId="209"/>
    <cellStyle name="Standard 3" xfId="210"/>
    <cellStyle name="Standard 3 2" xfId="211"/>
    <cellStyle name="Standard 4" xfId="212"/>
    <cellStyle name="Standard_20100106 GL04rev2 Documentation of changes" xfId="267"/>
    <cellStyle name="sup2Date" xfId="268"/>
    <cellStyle name="sup2Int" xfId="269"/>
    <cellStyle name="sup2ParameterE" xfId="270"/>
    <cellStyle name="sup2Percentage" xfId="271"/>
    <cellStyle name="sup2PercentageL" xfId="272"/>
    <cellStyle name="sup2PercentageM" xfId="273"/>
    <cellStyle name="sup2Selection" xfId="274"/>
    <cellStyle name="sup2Text" xfId="275"/>
    <cellStyle name="sup3ParameterE" xfId="276"/>
    <cellStyle name="sup3Percentage" xfId="277"/>
    <cellStyle name="supDate" xfId="278"/>
    <cellStyle name="supFloat" xfId="279"/>
    <cellStyle name="supInt" xfId="280"/>
    <cellStyle name="supParameterE" xfId="281"/>
    <cellStyle name="supParameterS" xfId="282"/>
    <cellStyle name="supPD" xfId="283"/>
    <cellStyle name="supPercentage" xfId="284"/>
    <cellStyle name="supPercentageL" xfId="285"/>
    <cellStyle name="supPercentageM" xfId="286"/>
    <cellStyle name="supSelection" xfId="287"/>
    <cellStyle name="supText" xfId="288"/>
    <cellStyle name="Számítás" xfId="213"/>
    <cellStyle name="Texto de advertencia" xfId="214"/>
    <cellStyle name="Texto explicativo" xfId="215"/>
    <cellStyle name="Title" xfId="216"/>
    <cellStyle name="Title 2" xfId="217"/>
    <cellStyle name="Título" xfId="218"/>
    <cellStyle name="Título 1" xfId="219"/>
    <cellStyle name="Título 2" xfId="220"/>
    <cellStyle name="Título 3" xfId="221"/>
    <cellStyle name="Título_20091015 DE_Proposed amendments to CR SEC_MKR" xfId="222"/>
    <cellStyle name="Total 2" xfId="223"/>
    <cellStyle name="Warning Text" xfId="224"/>
    <cellStyle name="Warning Text 2" xfId="225"/>
    <cellStyle name="Zarez 2" xfId="2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mino2.nb.fin:8080/Users/maja.knezevic/AppData/Local/Microsoft/Windows/Temporary%20Internet%20Files/Content.Outlook/X7I4TVJP/CP06revAnnex1_workinprog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bs.rs/Expert%20Groups/Accounting%20and%20Auditing/Other%20folders/EGFI%20Workstream%20Reporting/Circulated%20papers/2009/Marco%20Burroni/Banca%20d'Italia/Documents%20and%20Settings/Administrator/Desktop/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work\egfi%20november%202006\EGFI%202006%2010%20Rev5%20-%20Annex%201%20(Disclosure%20of%20COREP%20Implementation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\dfs\mng\users\home\Delavaljm\CBFA\COREP\sara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bs.rs/Users/jelena.cvetic/Desktop/Bazel%203/QIS/Copy%20of%20basel3_cebs_qis_reporting_template_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P Implementation"/>
      <sheetName val="CR TB SETT"/>
      <sheetName val="Lists"/>
      <sheetName val="Constantes"/>
      <sheetName val="Resultados"/>
      <sheetName val="HiddenSheet"/>
      <sheetName val="Parameters"/>
      <sheetName val="Table 39_"/>
    </sheetNames>
    <sheetDataSet>
      <sheetData sheetId="0" refreshError="1"/>
      <sheetData sheetId="1" refreshError="1"/>
      <sheetData sheetId="2">
        <row r="17">
          <cell r="A17" t="str">
            <v>Yes, compulsory</v>
          </cell>
        </row>
        <row r="18">
          <cell r="A18" t="str">
            <v>Yes, optional</v>
          </cell>
        </row>
        <row r="19">
          <cell r="A19" t="str">
            <v>No</v>
          </cell>
        </row>
        <row r="21">
          <cell r="A21" t="str">
            <v>Monthly</v>
          </cell>
        </row>
        <row r="22">
          <cell r="A22" t="str">
            <v>Quarterly</v>
          </cell>
        </row>
        <row r="23">
          <cell r="A23" t="str">
            <v>Semi-annually</v>
          </cell>
        </row>
        <row r="24">
          <cell r="A24" t="str">
            <v>Annnually</v>
          </cell>
        </row>
        <row r="25">
          <cell r="A25" t="str">
            <v>Other, please specify</v>
          </cell>
        </row>
        <row r="27">
          <cell r="A27" t="str">
            <v>Fully</v>
          </cell>
        </row>
        <row r="28">
          <cell r="A28" t="str">
            <v>Partially</v>
          </cell>
        </row>
        <row r="29">
          <cell r="A29" t="str">
            <v>Not applied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CA"/>
      <sheetName val="Group Solvency Details"/>
      <sheetName val="Credit Risk"/>
      <sheetName val="Market Risk"/>
      <sheetName val="Operational Risk"/>
      <sheetName val="List details"/>
      <sheetName val="FX"/>
      <sheetName val="Dimensions"/>
      <sheetName val="Table 39_"/>
      <sheetName val="Parameters"/>
      <sheetName val="sarah"/>
      <sheetName val="Especificaciones"/>
      <sheetName val="C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3</v>
          </cell>
        </row>
        <row r="6">
          <cell r="C6">
            <v>2</v>
          </cell>
        </row>
        <row r="7">
          <cell r="C7">
            <v>1</v>
          </cell>
        </row>
        <row r="8">
          <cell r="C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"/>
      <sheetName val="DefCap"/>
      <sheetName val="DefCapTier1"/>
      <sheetName val="DefCapTier23"/>
      <sheetName val="DefCapCalc"/>
      <sheetName val="DefCapCalcCOREP"/>
      <sheetName val="Leverage ratio"/>
      <sheetName val="Liquidity"/>
      <sheetName val="TB"/>
      <sheetName val="CCR"/>
      <sheetName val="CCR memo"/>
      <sheetName val="Securitisation"/>
      <sheetName val="OpRisk"/>
      <sheetName val="Smoothing MRC"/>
      <sheetName val="TB securitisation"/>
      <sheetName val="TB correlation trading"/>
      <sheetName val="TB securitisation LSS"/>
      <sheetName val="TB correlation trading LSS"/>
      <sheetName val="TB securitisation wide"/>
      <sheetName val="TB correlation trading wide"/>
      <sheetName val="TTC provisioning (EU only)"/>
      <sheetName val="Real Estate (EU only)"/>
      <sheetName val="Checks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9">
          <cell r="C39" t="str">
            <v>Yes</v>
          </cell>
        </row>
        <row r="40">
          <cell r="C40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E96"/>
  <sheetViews>
    <sheetView showGridLines="0" tabSelected="1" zoomScale="90" zoomScaleNormal="90" zoomScaleSheetLayoutView="100" workbookViewId="0">
      <selection activeCell="D88" sqref="D88"/>
    </sheetView>
  </sheetViews>
  <sheetFormatPr defaultRowHeight="11.25" x14ac:dyDescent="0.2"/>
  <cols>
    <col min="1" max="1" width="2.5703125" style="1" customWidth="1"/>
    <col min="2" max="2" width="4.7109375" style="3" customWidth="1"/>
    <col min="3" max="3" width="56.85546875" style="2" customWidth="1"/>
    <col min="4" max="4" width="30.140625" style="1" bestFit="1" customWidth="1"/>
    <col min="5" max="5" width="6.42578125" style="26" bestFit="1" customWidth="1"/>
    <col min="6" max="254" width="9.140625" style="1"/>
    <col min="255" max="255" width="2.5703125" style="1" customWidth="1"/>
    <col min="256" max="256" width="4.7109375" style="1" customWidth="1"/>
    <col min="257" max="257" width="56.85546875" style="1" customWidth="1"/>
    <col min="258" max="258" width="17.85546875" style="1" customWidth="1"/>
    <col min="259" max="510" width="9.140625" style="1"/>
    <col min="511" max="511" width="2.5703125" style="1" customWidth="1"/>
    <col min="512" max="512" width="4.7109375" style="1" customWidth="1"/>
    <col min="513" max="513" width="56.85546875" style="1" customWidth="1"/>
    <col min="514" max="514" width="17.85546875" style="1" customWidth="1"/>
    <col min="515" max="766" width="9.140625" style="1"/>
    <col min="767" max="767" width="2.5703125" style="1" customWidth="1"/>
    <col min="768" max="768" width="4.7109375" style="1" customWidth="1"/>
    <col min="769" max="769" width="56.85546875" style="1" customWidth="1"/>
    <col min="770" max="770" width="17.85546875" style="1" customWidth="1"/>
    <col min="771" max="1022" width="9.140625" style="1"/>
    <col min="1023" max="1023" width="2.5703125" style="1" customWidth="1"/>
    <col min="1024" max="1024" width="4.7109375" style="1" customWidth="1"/>
    <col min="1025" max="1025" width="56.85546875" style="1" customWidth="1"/>
    <col min="1026" max="1026" width="17.85546875" style="1" customWidth="1"/>
    <col min="1027" max="1278" width="9.140625" style="1"/>
    <col min="1279" max="1279" width="2.5703125" style="1" customWidth="1"/>
    <col min="1280" max="1280" width="4.7109375" style="1" customWidth="1"/>
    <col min="1281" max="1281" width="56.85546875" style="1" customWidth="1"/>
    <col min="1282" max="1282" width="17.85546875" style="1" customWidth="1"/>
    <col min="1283" max="1534" width="9.140625" style="1"/>
    <col min="1535" max="1535" width="2.5703125" style="1" customWidth="1"/>
    <col min="1536" max="1536" width="4.7109375" style="1" customWidth="1"/>
    <col min="1537" max="1537" width="56.85546875" style="1" customWidth="1"/>
    <col min="1538" max="1538" width="17.85546875" style="1" customWidth="1"/>
    <col min="1539" max="1790" width="9.140625" style="1"/>
    <col min="1791" max="1791" width="2.5703125" style="1" customWidth="1"/>
    <col min="1792" max="1792" width="4.7109375" style="1" customWidth="1"/>
    <col min="1793" max="1793" width="56.85546875" style="1" customWidth="1"/>
    <col min="1794" max="1794" width="17.85546875" style="1" customWidth="1"/>
    <col min="1795" max="2046" width="9.140625" style="1"/>
    <col min="2047" max="2047" width="2.5703125" style="1" customWidth="1"/>
    <col min="2048" max="2048" width="4.7109375" style="1" customWidth="1"/>
    <col min="2049" max="2049" width="56.85546875" style="1" customWidth="1"/>
    <col min="2050" max="2050" width="17.85546875" style="1" customWidth="1"/>
    <col min="2051" max="2302" width="9.140625" style="1"/>
    <col min="2303" max="2303" width="2.5703125" style="1" customWidth="1"/>
    <col min="2304" max="2304" width="4.7109375" style="1" customWidth="1"/>
    <col min="2305" max="2305" width="56.85546875" style="1" customWidth="1"/>
    <col min="2306" max="2306" width="17.85546875" style="1" customWidth="1"/>
    <col min="2307" max="2558" width="9.140625" style="1"/>
    <col min="2559" max="2559" width="2.5703125" style="1" customWidth="1"/>
    <col min="2560" max="2560" width="4.7109375" style="1" customWidth="1"/>
    <col min="2561" max="2561" width="56.85546875" style="1" customWidth="1"/>
    <col min="2562" max="2562" width="17.85546875" style="1" customWidth="1"/>
    <col min="2563" max="2814" width="9.140625" style="1"/>
    <col min="2815" max="2815" width="2.5703125" style="1" customWidth="1"/>
    <col min="2816" max="2816" width="4.7109375" style="1" customWidth="1"/>
    <col min="2817" max="2817" width="56.85546875" style="1" customWidth="1"/>
    <col min="2818" max="2818" width="17.85546875" style="1" customWidth="1"/>
    <col min="2819" max="3070" width="9.140625" style="1"/>
    <col min="3071" max="3071" width="2.5703125" style="1" customWidth="1"/>
    <col min="3072" max="3072" width="4.7109375" style="1" customWidth="1"/>
    <col min="3073" max="3073" width="56.85546875" style="1" customWidth="1"/>
    <col min="3074" max="3074" width="17.85546875" style="1" customWidth="1"/>
    <col min="3075" max="3326" width="9.140625" style="1"/>
    <col min="3327" max="3327" width="2.5703125" style="1" customWidth="1"/>
    <col min="3328" max="3328" width="4.7109375" style="1" customWidth="1"/>
    <col min="3329" max="3329" width="56.85546875" style="1" customWidth="1"/>
    <col min="3330" max="3330" width="17.85546875" style="1" customWidth="1"/>
    <col min="3331" max="3582" width="9.140625" style="1"/>
    <col min="3583" max="3583" width="2.5703125" style="1" customWidth="1"/>
    <col min="3584" max="3584" width="4.7109375" style="1" customWidth="1"/>
    <col min="3585" max="3585" width="56.85546875" style="1" customWidth="1"/>
    <col min="3586" max="3586" width="17.85546875" style="1" customWidth="1"/>
    <col min="3587" max="3838" width="9.140625" style="1"/>
    <col min="3839" max="3839" width="2.5703125" style="1" customWidth="1"/>
    <col min="3840" max="3840" width="4.7109375" style="1" customWidth="1"/>
    <col min="3841" max="3841" width="56.85546875" style="1" customWidth="1"/>
    <col min="3842" max="3842" width="17.85546875" style="1" customWidth="1"/>
    <col min="3843" max="4094" width="9.140625" style="1"/>
    <col min="4095" max="4095" width="2.5703125" style="1" customWidth="1"/>
    <col min="4096" max="4096" width="4.7109375" style="1" customWidth="1"/>
    <col min="4097" max="4097" width="56.85546875" style="1" customWidth="1"/>
    <col min="4098" max="4098" width="17.85546875" style="1" customWidth="1"/>
    <col min="4099" max="4350" width="9.140625" style="1"/>
    <col min="4351" max="4351" width="2.5703125" style="1" customWidth="1"/>
    <col min="4352" max="4352" width="4.7109375" style="1" customWidth="1"/>
    <col min="4353" max="4353" width="56.85546875" style="1" customWidth="1"/>
    <col min="4354" max="4354" width="17.85546875" style="1" customWidth="1"/>
    <col min="4355" max="4606" width="9.140625" style="1"/>
    <col min="4607" max="4607" width="2.5703125" style="1" customWidth="1"/>
    <col min="4608" max="4608" width="4.7109375" style="1" customWidth="1"/>
    <col min="4609" max="4609" width="56.85546875" style="1" customWidth="1"/>
    <col min="4610" max="4610" width="17.85546875" style="1" customWidth="1"/>
    <col min="4611" max="4862" width="9.140625" style="1"/>
    <col min="4863" max="4863" width="2.5703125" style="1" customWidth="1"/>
    <col min="4864" max="4864" width="4.7109375" style="1" customWidth="1"/>
    <col min="4865" max="4865" width="56.85546875" style="1" customWidth="1"/>
    <col min="4866" max="4866" width="17.85546875" style="1" customWidth="1"/>
    <col min="4867" max="5118" width="9.140625" style="1"/>
    <col min="5119" max="5119" width="2.5703125" style="1" customWidth="1"/>
    <col min="5120" max="5120" width="4.7109375" style="1" customWidth="1"/>
    <col min="5121" max="5121" width="56.85546875" style="1" customWidth="1"/>
    <col min="5122" max="5122" width="17.85546875" style="1" customWidth="1"/>
    <col min="5123" max="5374" width="9.140625" style="1"/>
    <col min="5375" max="5375" width="2.5703125" style="1" customWidth="1"/>
    <col min="5376" max="5376" width="4.7109375" style="1" customWidth="1"/>
    <col min="5377" max="5377" width="56.85546875" style="1" customWidth="1"/>
    <col min="5378" max="5378" width="17.85546875" style="1" customWidth="1"/>
    <col min="5379" max="5630" width="9.140625" style="1"/>
    <col min="5631" max="5631" width="2.5703125" style="1" customWidth="1"/>
    <col min="5632" max="5632" width="4.7109375" style="1" customWidth="1"/>
    <col min="5633" max="5633" width="56.85546875" style="1" customWidth="1"/>
    <col min="5634" max="5634" width="17.85546875" style="1" customWidth="1"/>
    <col min="5635" max="5886" width="9.140625" style="1"/>
    <col min="5887" max="5887" width="2.5703125" style="1" customWidth="1"/>
    <col min="5888" max="5888" width="4.7109375" style="1" customWidth="1"/>
    <col min="5889" max="5889" width="56.85546875" style="1" customWidth="1"/>
    <col min="5890" max="5890" width="17.85546875" style="1" customWidth="1"/>
    <col min="5891" max="6142" width="9.140625" style="1"/>
    <col min="6143" max="6143" width="2.5703125" style="1" customWidth="1"/>
    <col min="6144" max="6144" width="4.7109375" style="1" customWidth="1"/>
    <col min="6145" max="6145" width="56.85546875" style="1" customWidth="1"/>
    <col min="6146" max="6146" width="17.85546875" style="1" customWidth="1"/>
    <col min="6147" max="6398" width="9.140625" style="1"/>
    <col min="6399" max="6399" width="2.5703125" style="1" customWidth="1"/>
    <col min="6400" max="6400" width="4.7109375" style="1" customWidth="1"/>
    <col min="6401" max="6401" width="56.85546875" style="1" customWidth="1"/>
    <col min="6402" max="6402" width="17.85546875" style="1" customWidth="1"/>
    <col min="6403" max="6654" width="9.140625" style="1"/>
    <col min="6655" max="6655" width="2.5703125" style="1" customWidth="1"/>
    <col min="6656" max="6656" width="4.7109375" style="1" customWidth="1"/>
    <col min="6657" max="6657" width="56.85546875" style="1" customWidth="1"/>
    <col min="6658" max="6658" width="17.85546875" style="1" customWidth="1"/>
    <col min="6659" max="6910" width="9.140625" style="1"/>
    <col min="6911" max="6911" width="2.5703125" style="1" customWidth="1"/>
    <col min="6912" max="6912" width="4.7109375" style="1" customWidth="1"/>
    <col min="6913" max="6913" width="56.85546875" style="1" customWidth="1"/>
    <col min="6914" max="6914" width="17.85546875" style="1" customWidth="1"/>
    <col min="6915" max="7166" width="9.140625" style="1"/>
    <col min="7167" max="7167" width="2.5703125" style="1" customWidth="1"/>
    <col min="7168" max="7168" width="4.7109375" style="1" customWidth="1"/>
    <col min="7169" max="7169" width="56.85546875" style="1" customWidth="1"/>
    <col min="7170" max="7170" width="17.85546875" style="1" customWidth="1"/>
    <col min="7171" max="7422" width="9.140625" style="1"/>
    <col min="7423" max="7423" width="2.5703125" style="1" customWidth="1"/>
    <col min="7424" max="7424" width="4.7109375" style="1" customWidth="1"/>
    <col min="7425" max="7425" width="56.85546875" style="1" customWidth="1"/>
    <col min="7426" max="7426" width="17.85546875" style="1" customWidth="1"/>
    <col min="7427" max="7678" width="9.140625" style="1"/>
    <col min="7679" max="7679" width="2.5703125" style="1" customWidth="1"/>
    <col min="7680" max="7680" width="4.7109375" style="1" customWidth="1"/>
    <col min="7681" max="7681" width="56.85546875" style="1" customWidth="1"/>
    <col min="7682" max="7682" width="17.85546875" style="1" customWidth="1"/>
    <col min="7683" max="7934" width="9.140625" style="1"/>
    <col min="7935" max="7935" width="2.5703125" style="1" customWidth="1"/>
    <col min="7936" max="7936" width="4.7109375" style="1" customWidth="1"/>
    <col min="7937" max="7937" width="56.85546875" style="1" customWidth="1"/>
    <col min="7938" max="7938" width="17.85546875" style="1" customWidth="1"/>
    <col min="7939" max="8190" width="9.140625" style="1"/>
    <col min="8191" max="8191" width="2.5703125" style="1" customWidth="1"/>
    <col min="8192" max="8192" width="4.7109375" style="1" customWidth="1"/>
    <col min="8193" max="8193" width="56.85546875" style="1" customWidth="1"/>
    <col min="8194" max="8194" width="17.85546875" style="1" customWidth="1"/>
    <col min="8195" max="8446" width="9.140625" style="1"/>
    <col min="8447" max="8447" width="2.5703125" style="1" customWidth="1"/>
    <col min="8448" max="8448" width="4.7109375" style="1" customWidth="1"/>
    <col min="8449" max="8449" width="56.85546875" style="1" customWidth="1"/>
    <col min="8450" max="8450" width="17.85546875" style="1" customWidth="1"/>
    <col min="8451" max="8702" width="9.140625" style="1"/>
    <col min="8703" max="8703" width="2.5703125" style="1" customWidth="1"/>
    <col min="8704" max="8704" width="4.7109375" style="1" customWidth="1"/>
    <col min="8705" max="8705" width="56.85546875" style="1" customWidth="1"/>
    <col min="8706" max="8706" width="17.85546875" style="1" customWidth="1"/>
    <col min="8707" max="8958" width="9.140625" style="1"/>
    <col min="8959" max="8959" width="2.5703125" style="1" customWidth="1"/>
    <col min="8960" max="8960" width="4.7109375" style="1" customWidth="1"/>
    <col min="8961" max="8961" width="56.85546875" style="1" customWidth="1"/>
    <col min="8962" max="8962" width="17.85546875" style="1" customWidth="1"/>
    <col min="8963" max="9214" width="9.140625" style="1"/>
    <col min="9215" max="9215" width="2.5703125" style="1" customWidth="1"/>
    <col min="9216" max="9216" width="4.7109375" style="1" customWidth="1"/>
    <col min="9217" max="9217" width="56.85546875" style="1" customWidth="1"/>
    <col min="9218" max="9218" width="17.85546875" style="1" customWidth="1"/>
    <col min="9219" max="9470" width="9.140625" style="1"/>
    <col min="9471" max="9471" width="2.5703125" style="1" customWidth="1"/>
    <col min="9472" max="9472" width="4.7109375" style="1" customWidth="1"/>
    <col min="9473" max="9473" width="56.85546875" style="1" customWidth="1"/>
    <col min="9474" max="9474" width="17.85546875" style="1" customWidth="1"/>
    <col min="9475" max="9726" width="9.140625" style="1"/>
    <col min="9727" max="9727" width="2.5703125" style="1" customWidth="1"/>
    <col min="9728" max="9728" width="4.7109375" style="1" customWidth="1"/>
    <col min="9729" max="9729" width="56.85546875" style="1" customWidth="1"/>
    <col min="9730" max="9730" width="17.85546875" style="1" customWidth="1"/>
    <col min="9731" max="9982" width="9.140625" style="1"/>
    <col min="9983" max="9983" width="2.5703125" style="1" customWidth="1"/>
    <col min="9984" max="9984" width="4.7109375" style="1" customWidth="1"/>
    <col min="9985" max="9985" width="56.85546875" style="1" customWidth="1"/>
    <col min="9986" max="9986" width="17.85546875" style="1" customWidth="1"/>
    <col min="9987" max="10238" width="9.140625" style="1"/>
    <col min="10239" max="10239" width="2.5703125" style="1" customWidth="1"/>
    <col min="10240" max="10240" width="4.7109375" style="1" customWidth="1"/>
    <col min="10241" max="10241" width="56.85546875" style="1" customWidth="1"/>
    <col min="10242" max="10242" width="17.85546875" style="1" customWidth="1"/>
    <col min="10243" max="10494" width="9.140625" style="1"/>
    <col min="10495" max="10495" width="2.5703125" style="1" customWidth="1"/>
    <col min="10496" max="10496" width="4.7109375" style="1" customWidth="1"/>
    <col min="10497" max="10497" width="56.85546875" style="1" customWidth="1"/>
    <col min="10498" max="10498" width="17.85546875" style="1" customWidth="1"/>
    <col min="10499" max="10750" width="9.140625" style="1"/>
    <col min="10751" max="10751" width="2.5703125" style="1" customWidth="1"/>
    <col min="10752" max="10752" width="4.7109375" style="1" customWidth="1"/>
    <col min="10753" max="10753" width="56.85546875" style="1" customWidth="1"/>
    <col min="10754" max="10754" width="17.85546875" style="1" customWidth="1"/>
    <col min="10755" max="11006" width="9.140625" style="1"/>
    <col min="11007" max="11007" width="2.5703125" style="1" customWidth="1"/>
    <col min="11008" max="11008" width="4.7109375" style="1" customWidth="1"/>
    <col min="11009" max="11009" width="56.85546875" style="1" customWidth="1"/>
    <col min="11010" max="11010" width="17.85546875" style="1" customWidth="1"/>
    <col min="11011" max="11262" width="9.140625" style="1"/>
    <col min="11263" max="11263" width="2.5703125" style="1" customWidth="1"/>
    <col min="11264" max="11264" width="4.7109375" style="1" customWidth="1"/>
    <col min="11265" max="11265" width="56.85546875" style="1" customWidth="1"/>
    <col min="11266" max="11266" width="17.85546875" style="1" customWidth="1"/>
    <col min="11267" max="11518" width="9.140625" style="1"/>
    <col min="11519" max="11519" width="2.5703125" style="1" customWidth="1"/>
    <col min="11520" max="11520" width="4.7109375" style="1" customWidth="1"/>
    <col min="11521" max="11521" width="56.85546875" style="1" customWidth="1"/>
    <col min="11522" max="11522" width="17.85546875" style="1" customWidth="1"/>
    <col min="11523" max="11774" width="9.140625" style="1"/>
    <col min="11775" max="11775" width="2.5703125" style="1" customWidth="1"/>
    <col min="11776" max="11776" width="4.7109375" style="1" customWidth="1"/>
    <col min="11777" max="11777" width="56.85546875" style="1" customWidth="1"/>
    <col min="11778" max="11778" width="17.85546875" style="1" customWidth="1"/>
    <col min="11779" max="12030" width="9.140625" style="1"/>
    <col min="12031" max="12031" width="2.5703125" style="1" customWidth="1"/>
    <col min="12032" max="12032" width="4.7109375" style="1" customWidth="1"/>
    <col min="12033" max="12033" width="56.85546875" style="1" customWidth="1"/>
    <col min="12034" max="12034" width="17.85546875" style="1" customWidth="1"/>
    <col min="12035" max="12286" width="9.140625" style="1"/>
    <col min="12287" max="12287" width="2.5703125" style="1" customWidth="1"/>
    <col min="12288" max="12288" width="4.7109375" style="1" customWidth="1"/>
    <col min="12289" max="12289" width="56.85546875" style="1" customWidth="1"/>
    <col min="12290" max="12290" width="17.85546875" style="1" customWidth="1"/>
    <col min="12291" max="12542" width="9.140625" style="1"/>
    <col min="12543" max="12543" width="2.5703125" style="1" customWidth="1"/>
    <col min="12544" max="12544" width="4.7109375" style="1" customWidth="1"/>
    <col min="12545" max="12545" width="56.85546875" style="1" customWidth="1"/>
    <col min="12546" max="12546" width="17.85546875" style="1" customWidth="1"/>
    <col min="12547" max="12798" width="9.140625" style="1"/>
    <col min="12799" max="12799" width="2.5703125" style="1" customWidth="1"/>
    <col min="12800" max="12800" width="4.7109375" style="1" customWidth="1"/>
    <col min="12801" max="12801" width="56.85546875" style="1" customWidth="1"/>
    <col min="12802" max="12802" width="17.85546875" style="1" customWidth="1"/>
    <col min="12803" max="13054" width="9.140625" style="1"/>
    <col min="13055" max="13055" width="2.5703125" style="1" customWidth="1"/>
    <col min="13056" max="13056" width="4.7109375" style="1" customWidth="1"/>
    <col min="13057" max="13057" width="56.85546875" style="1" customWidth="1"/>
    <col min="13058" max="13058" width="17.85546875" style="1" customWidth="1"/>
    <col min="13059" max="13310" width="9.140625" style="1"/>
    <col min="13311" max="13311" width="2.5703125" style="1" customWidth="1"/>
    <col min="13312" max="13312" width="4.7109375" style="1" customWidth="1"/>
    <col min="13313" max="13313" width="56.85546875" style="1" customWidth="1"/>
    <col min="13314" max="13314" width="17.85546875" style="1" customWidth="1"/>
    <col min="13315" max="13566" width="9.140625" style="1"/>
    <col min="13567" max="13567" width="2.5703125" style="1" customWidth="1"/>
    <col min="13568" max="13568" width="4.7109375" style="1" customWidth="1"/>
    <col min="13569" max="13569" width="56.85546875" style="1" customWidth="1"/>
    <col min="13570" max="13570" width="17.85546875" style="1" customWidth="1"/>
    <col min="13571" max="13822" width="9.140625" style="1"/>
    <col min="13823" max="13823" width="2.5703125" style="1" customWidth="1"/>
    <col min="13824" max="13824" width="4.7109375" style="1" customWidth="1"/>
    <col min="13825" max="13825" width="56.85546875" style="1" customWidth="1"/>
    <col min="13826" max="13826" width="17.85546875" style="1" customWidth="1"/>
    <col min="13827" max="14078" width="9.140625" style="1"/>
    <col min="14079" max="14079" width="2.5703125" style="1" customWidth="1"/>
    <col min="14080" max="14080" width="4.7109375" style="1" customWidth="1"/>
    <col min="14081" max="14081" width="56.85546875" style="1" customWidth="1"/>
    <col min="14082" max="14082" width="17.85546875" style="1" customWidth="1"/>
    <col min="14083" max="14334" width="9.140625" style="1"/>
    <col min="14335" max="14335" width="2.5703125" style="1" customWidth="1"/>
    <col min="14336" max="14336" width="4.7109375" style="1" customWidth="1"/>
    <col min="14337" max="14337" width="56.85546875" style="1" customWidth="1"/>
    <col min="14338" max="14338" width="17.85546875" style="1" customWidth="1"/>
    <col min="14339" max="14590" width="9.140625" style="1"/>
    <col min="14591" max="14591" width="2.5703125" style="1" customWidth="1"/>
    <col min="14592" max="14592" width="4.7109375" style="1" customWidth="1"/>
    <col min="14593" max="14593" width="56.85546875" style="1" customWidth="1"/>
    <col min="14594" max="14594" width="17.85546875" style="1" customWidth="1"/>
    <col min="14595" max="14846" width="9.140625" style="1"/>
    <col min="14847" max="14847" width="2.5703125" style="1" customWidth="1"/>
    <col min="14848" max="14848" width="4.7109375" style="1" customWidth="1"/>
    <col min="14849" max="14849" width="56.85546875" style="1" customWidth="1"/>
    <col min="14850" max="14850" width="17.85546875" style="1" customWidth="1"/>
    <col min="14851" max="15102" width="9.140625" style="1"/>
    <col min="15103" max="15103" width="2.5703125" style="1" customWidth="1"/>
    <col min="15104" max="15104" width="4.7109375" style="1" customWidth="1"/>
    <col min="15105" max="15105" width="56.85546875" style="1" customWidth="1"/>
    <col min="15106" max="15106" width="17.85546875" style="1" customWidth="1"/>
    <col min="15107" max="15358" width="9.140625" style="1"/>
    <col min="15359" max="15359" width="2.5703125" style="1" customWidth="1"/>
    <col min="15360" max="15360" width="4.7109375" style="1" customWidth="1"/>
    <col min="15361" max="15361" width="56.85546875" style="1" customWidth="1"/>
    <col min="15362" max="15362" width="17.85546875" style="1" customWidth="1"/>
    <col min="15363" max="15614" width="9.140625" style="1"/>
    <col min="15615" max="15615" width="2.5703125" style="1" customWidth="1"/>
    <col min="15616" max="15616" width="4.7109375" style="1" customWidth="1"/>
    <col min="15617" max="15617" width="56.85546875" style="1" customWidth="1"/>
    <col min="15618" max="15618" width="17.85546875" style="1" customWidth="1"/>
    <col min="15619" max="15870" width="9.140625" style="1"/>
    <col min="15871" max="15871" width="2.5703125" style="1" customWidth="1"/>
    <col min="15872" max="15872" width="4.7109375" style="1" customWidth="1"/>
    <col min="15873" max="15873" width="56.85546875" style="1" customWidth="1"/>
    <col min="15874" max="15874" width="17.85546875" style="1" customWidth="1"/>
    <col min="15875" max="16126" width="9.140625" style="1"/>
    <col min="16127" max="16127" width="2.5703125" style="1" customWidth="1"/>
    <col min="16128" max="16128" width="4.7109375" style="1" customWidth="1"/>
    <col min="16129" max="16129" width="56.85546875" style="1" customWidth="1"/>
    <col min="16130" max="16130" width="17.85546875" style="1" customWidth="1"/>
    <col min="16131" max="16384" width="9.140625" style="1"/>
  </cols>
  <sheetData>
    <row r="1" spans="2:4" ht="12.75" customHeight="1" x14ac:dyDescent="0.25">
      <c r="D1" s="4" t="s">
        <v>11</v>
      </c>
    </row>
    <row r="2" spans="2:4" ht="15.75" x14ac:dyDescent="0.25">
      <c r="C2" s="23" t="s">
        <v>151</v>
      </c>
    </row>
    <row r="3" spans="2:4" x14ac:dyDescent="0.2">
      <c r="C3" s="5" t="s">
        <v>12</v>
      </c>
      <c r="D3" s="6" t="s">
        <v>13</v>
      </c>
    </row>
    <row r="4" spans="2:4" x14ac:dyDescent="0.2">
      <c r="C4" s="5"/>
      <c r="D4" s="6"/>
    </row>
    <row r="5" spans="2:4" x14ac:dyDescent="0.2">
      <c r="C5" s="24" t="s">
        <v>152</v>
      </c>
      <c r="D5" s="25" t="s">
        <v>161</v>
      </c>
    </row>
    <row r="6" spans="2:4" x14ac:dyDescent="0.2">
      <c r="C6" s="24" t="s">
        <v>153</v>
      </c>
      <c r="D6" s="25" t="s">
        <v>158</v>
      </c>
    </row>
    <row r="7" spans="2:4" x14ac:dyDescent="0.2">
      <c r="C7" s="24" t="s">
        <v>154</v>
      </c>
      <c r="D7" s="25">
        <v>17335677</v>
      </c>
    </row>
    <row r="8" spans="2:4" x14ac:dyDescent="0.2">
      <c r="C8" s="24" t="s">
        <v>155</v>
      </c>
      <c r="D8" s="25">
        <v>1</v>
      </c>
    </row>
    <row r="9" spans="2:4" x14ac:dyDescent="0.2">
      <c r="C9" s="24" t="s">
        <v>156</v>
      </c>
      <c r="D9" s="25" t="s">
        <v>159</v>
      </c>
    </row>
    <row r="10" spans="2:4" x14ac:dyDescent="0.2">
      <c r="C10" s="24" t="s">
        <v>157</v>
      </c>
      <c r="D10" s="25" t="s">
        <v>160</v>
      </c>
    </row>
    <row r="11" spans="2:4" x14ac:dyDescent="0.2">
      <c r="C11" s="5"/>
      <c r="D11" s="6"/>
    </row>
    <row r="12" spans="2:4" ht="15.75" x14ac:dyDescent="0.25">
      <c r="C12" s="37" t="s">
        <v>77</v>
      </c>
      <c r="D12" s="37"/>
    </row>
    <row r="13" spans="2:4" ht="12.75" customHeight="1" x14ac:dyDescent="0.2">
      <c r="C13" s="38" t="s">
        <v>162</v>
      </c>
      <c r="D13" s="38"/>
    </row>
    <row r="14" spans="2:4" ht="12" thickBot="1" x14ac:dyDescent="0.25">
      <c r="D14" s="7"/>
    </row>
    <row r="15" spans="2:4" s="11" customFormat="1" ht="21.75" customHeight="1" x14ac:dyDescent="0.25">
      <c r="B15" s="8"/>
      <c r="C15" s="9" t="s">
        <v>10</v>
      </c>
      <c r="D15" s="10" t="s">
        <v>1</v>
      </c>
    </row>
    <row r="16" spans="2:4" x14ac:dyDescent="0.2">
      <c r="B16" s="12"/>
      <c r="C16" s="13">
        <v>1</v>
      </c>
      <c r="D16" s="14">
        <v>2</v>
      </c>
    </row>
    <row r="17" spans="2:5" x14ac:dyDescent="0.2">
      <c r="B17" s="15" t="s">
        <v>14</v>
      </c>
      <c r="C17" s="16" t="s">
        <v>15</v>
      </c>
      <c r="D17" s="27"/>
    </row>
    <row r="18" spans="2:5" x14ac:dyDescent="0.2">
      <c r="B18" s="28" t="s">
        <v>2</v>
      </c>
      <c r="C18" s="29" t="s">
        <v>16</v>
      </c>
      <c r="D18" s="30">
        <f>SUM(D19:D22)</f>
        <v>4920246</v>
      </c>
    </row>
    <row r="19" spans="2:5" x14ac:dyDescent="0.2">
      <c r="B19" s="17">
        <v>1</v>
      </c>
      <c r="C19" s="18" t="s">
        <v>17</v>
      </c>
      <c r="D19" s="27">
        <v>3678739</v>
      </c>
      <c r="E19" s="26" t="s">
        <v>104</v>
      </c>
    </row>
    <row r="20" spans="2:5" x14ac:dyDescent="0.2">
      <c r="B20" s="17">
        <v>2</v>
      </c>
      <c r="C20" s="18" t="s">
        <v>18</v>
      </c>
      <c r="D20" s="27">
        <v>1141237</v>
      </c>
      <c r="E20" s="26" t="s">
        <v>105</v>
      </c>
    </row>
    <row r="21" spans="2:5" x14ac:dyDescent="0.2">
      <c r="B21" s="17">
        <v>3</v>
      </c>
      <c r="C21" s="18" t="s">
        <v>19</v>
      </c>
      <c r="D21" s="27">
        <v>100270</v>
      </c>
      <c r="E21" s="26" t="s">
        <v>106</v>
      </c>
    </row>
    <row r="22" spans="2:5" x14ac:dyDescent="0.2">
      <c r="B22" s="17">
        <v>4</v>
      </c>
      <c r="C22" s="18" t="s">
        <v>20</v>
      </c>
      <c r="D22" s="27">
        <v>0</v>
      </c>
      <c r="E22" s="26" t="s">
        <v>107</v>
      </c>
    </row>
    <row r="23" spans="2:5" x14ac:dyDescent="0.2">
      <c r="B23" s="28" t="s">
        <v>3</v>
      </c>
      <c r="C23" s="29" t="s">
        <v>21</v>
      </c>
      <c r="D23" s="30">
        <f>SUM(D24:D28)</f>
        <v>4176215</v>
      </c>
    </row>
    <row r="24" spans="2:5" x14ac:dyDescent="0.2">
      <c r="B24" s="17">
        <v>5</v>
      </c>
      <c r="C24" s="18" t="s">
        <v>22</v>
      </c>
      <c r="D24" s="27">
        <v>948605</v>
      </c>
      <c r="E24" s="26" t="s">
        <v>108</v>
      </c>
    </row>
    <row r="25" spans="2:5" x14ac:dyDescent="0.2">
      <c r="B25" s="17">
        <v>6</v>
      </c>
      <c r="C25" s="18" t="s">
        <v>23</v>
      </c>
      <c r="D25" s="27">
        <v>275636</v>
      </c>
      <c r="E25" s="26" t="s">
        <v>109</v>
      </c>
    </row>
    <row r="26" spans="2:5" x14ac:dyDescent="0.2">
      <c r="B26" s="17">
        <v>7</v>
      </c>
      <c r="C26" s="18" t="s">
        <v>24</v>
      </c>
      <c r="D26" s="27">
        <v>978860</v>
      </c>
      <c r="E26" s="26" t="s">
        <v>110</v>
      </c>
    </row>
    <row r="27" spans="2:5" x14ac:dyDescent="0.2">
      <c r="B27" s="17">
        <v>8</v>
      </c>
      <c r="C27" s="19" t="s">
        <v>78</v>
      </c>
      <c r="D27" s="27">
        <v>245536</v>
      </c>
      <c r="E27" s="26" t="s">
        <v>111</v>
      </c>
    </row>
    <row r="28" spans="2:5" x14ac:dyDescent="0.2">
      <c r="B28" s="17">
        <v>9</v>
      </c>
      <c r="C28" s="18" t="s">
        <v>25</v>
      </c>
      <c r="D28" s="27">
        <v>1727578</v>
      </c>
      <c r="E28" s="26" t="s">
        <v>112</v>
      </c>
    </row>
    <row r="29" spans="2:5" ht="21.75" customHeight="1" x14ac:dyDescent="0.2">
      <c r="B29" s="28" t="s">
        <v>4</v>
      </c>
      <c r="C29" s="29" t="s">
        <v>79</v>
      </c>
      <c r="D29" s="30">
        <f>IF((D18-D23)&gt;=0,D18-D23,0)</f>
        <v>744031</v>
      </c>
    </row>
    <row r="30" spans="2:5" ht="21.75" customHeight="1" x14ac:dyDescent="0.2">
      <c r="B30" s="28" t="s">
        <v>5</v>
      </c>
      <c r="C30" s="29" t="s">
        <v>80</v>
      </c>
      <c r="D30" s="30">
        <f>IF((D23-D18)&gt;=0,D23-D18,0)</f>
        <v>0</v>
      </c>
    </row>
    <row r="31" spans="2:5" ht="22.5" customHeight="1" x14ac:dyDescent="0.2">
      <c r="B31" s="28" t="s">
        <v>6</v>
      </c>
      <c r="C31" s="29" t="s">
        <v>81</v>
      </c>
      <c r="D31" s="30">
        <f>SUM(D32:D37)</f>
        <v>7653293</v>
      </c>
    </row>
    <row r="32" spans="2:5" ht="22.5" x14ac:dyDescent="0.2">
      <c r="B32" s="17">
        <v>10</v>
      </c>
      <c r="C32" s="18" t="s">
        <v>82</v>
      </c>
      <c r="D32" s="27">
        <v>0</v>
      </c>
      <c r="E32" s="26" t="s">
        <v>113</v>
      </c>
    </row>
    <row r="33" spans="2:5" ht="22.5" x14ac:dyDescent="0.2">
      <c r="B33" s="17">
        <v>11</v>
      </c>
      <c r="C33" s="18" t="s">
        <v>83</v>
      </c>
      <c r="D33" s="27">
        <v>172563</v>
      </c>
      <c r="E33" s="26" t="s">
        <v>114</v>
      </c>
    </row>
    <row r="34" spans="2:5" ht="33.75" x14ac:dyDescent="0.2">
      <c r="B34" s="17">
        <v>12</v>
      </c>
      <c r="C34" s="18" t="s">
        <v>84</v>
      </c>
      <c r="D34" s="27">
        <v>0</v>
      </c>
      <c r="E34" s="26" t="s">
        <v>115</v>
      </c>
    </row>
    <row r="35" spans="2:5" ht="24" customHeight="1" x14ac:dyDescent="0.2">
      <c r="B35" s="17">
        <v>13</v>
      </c>
      <c r="C35" s="18" t="s">
        <v>85</v>
      </c>
      <c r="D35" s="27">
        <v>7480730</v>
      </c>
      <c r="E35" s="26" t="s">
        <v>116</v>
      </c>
    </row>
    <row r="36" spans="2:5" x14ac:dyDescent="0.2">
      <c r="B36" s="17">
        <v>14</v>
      </c>
      <c r="C36" s="18" t="s">
        <v>86</v>
      </c>
      <c r="D36" s="27">
        <v>0</v>
      </c>
      <c r="E36" s="26" t="s">
        <v>117</v>
      </c>
    </row>
    <row r="37" spans="2:5" ht="22.5" x14ac:dyDescent="0.2">
      <c r="B37" s="17">
        <v>15</v>
      </c>
      <c r="C37" s="18" t="s">
        <v>87</v>
      </c>
      <c r="D37" s="27">
        <v>0</v>
      </c>
      <c r="E37" s="26" t="s">
        <v>118</v>
      </c>
    </row>
    <row r="38" spans="2:5" ht="22.5" x14ac:dyDescent="0.2">
      <c r="B38" s="28" t="s">
        <v>7</v>
      </c>
      <c r="C38" s="29" t="s">
        <v>88</v>
      </c>
      <c r="D38" s="30">
        <f>SUM(D39:D44)</f>
        <v>12658568</v>
      </c>
    </row>
    <row r="39" spans="2:5" ht="27" customHeight="1" x14ac:dyDescent="0.2">
      <c r="B39" s="17">
        <v>16</v>
      </c>
      <c r="C39" s="18" t="s">
        <v>89</v>
      </c>
      <c r="D39" s="27">
        <v>12656786</v>
      </c>
      <c r="E39" s="26" t="s">
        <v>119</v>
      </c>
    </row>
    <row r="40" spans="2:5" ht="22.5" x14ac:dyDescent="0.2">
      <c r="B40" s="17">
        <v>17</v>
      </c>
      <c r="C40" s="18" t="s">
        <v>90</v>
      </c>
      <c r="D40" s="27">
        <v>0</v>
      </c>
      <c r="E40" s="26" t="s">
        <v>120</v>
      </c>
    </row>
    <row r="41" spans="2:5" ht="33.75" x14ac:dyDescent="0.2">
      <c r="B41" s="17">
        <v>18</v>
      </c>
      <c r="C41" s="18" t="s">
        <v>91</v>
      </c>
      <c r="D41" s="27">
        <v>0</v>
      </c>
      <c r="E41" s="26" t="s">
        <v>121</v>
      </c>
    </row>
    <row r="42" spans="2:5" ht="33.75" x14ac:dyDescent="0.2">
      <c r="B42" s="17">
        <v>19</v>
      </c>
      <c r="C42" s="18" t="s">
        <v>92</v>
      </c>
      <c r="D42" s="27">
        <v>0</v>
      </c>
      <c r="E42" s="26" t="s">
        <v>122</v>
      </c>
    </row>
    <row r="43" spans="2:5" x14ac:dyDescent="0.2">
      <c r="B43" s="17">
        <v>20</v>
      </c>
      <c r="C43" s="18" t="s">
        <v>93</v>
      </c>
      <c r="D43" s="27">
        <v>1782</v>
      </c>
      <c r="E43" s="26" t="s">
        <v>123</v>
      </c>
    </row>
    <row r="44" spans="2:5" ht="22.5" x14ac:dyDescent="0.2">
      <c r="B44" s="17">
        <v>21</v>
      </c>
      <c r="C44" s="18" t="s">
        <v>94</v>
      </c>
      <c r="D44" s="27">
        <v>0</v>
      </c>
      <c r="E44" s="26" t="s">
        <v>124</v>
      </c>
    </row>
    <row r="45" spans="2:5" ht="22.5" x14ac:dyDescent="0.2">
      <c r="B45" s="28" t="s">
        <v>8</v>
      </c>
      <c r="C45" s="29" t="s">
        <v>26</v>
      </c>
      <c r="D45" s="30">
        <f>IF((D29-D30+D31-D38)&gt;=0,D29-D30+D31-D38,0)</f>
        <v>0</v>
      </c>
    </row>
    <row r="46" spans="2:5" ht="22.5" x14ac:dyDescent="0.2">
      <c r="B46" s="28" t="s">
        <v>9</v>
      </c>
      <c r="C46" s="29" t="s">
        <v>95</v>
      </c>
      <c r="D46" s="30">
        <f>IF((D30-D29+D38-D31)&gt;=0,D30-D29+D38-D31,0)</f>
        <v>4261244</v>
      </c>
    </row>
    <row r="47" spans="2:5" x14ac:dyDescent="0.2">
      <c r="B47" s="17">
        <v>22</v>
      </c>
      <c r="C47" s="18" t="s">
        <v>27</v>
      </c>
      <c r="D47" s="27">
        <v>177088</v>
      </c>
      <c r="E47" s="26" t="s">
        <v>125</v>
      </c>
    </row>
    <row r="48" spans="2:5" x14ac:dyDescent="0.2">
      <c r="B48" s="17">
        <v>23</v>
      </c>
      <c r="C48" s="18" t="s">
        <v>28</v>
      </c>
      <c r="D48" s="27">
        <v>0</v>
      </c>
      <c r="E48" s="26" t="s">
        <v>126</v>
      </c>
    </row>
    <row r="49" spans="2:5" x14ac:dyDescent="0.2">
      <c r="B49" s="28" t="s">
        <v>29</v>
      </c>
      <c r="C49" s="31" t="s">
        <v>30</v>
      </c>
      <c r="D49" s="30">
        <f>IF((D45-D46-D47-D48)&gt;=0,D45-D46-D47-D48,0)</f>
        <v>0</v>
      </c>
    </row>
    <row r="50" spans="2:5" x14ac:dyDescent="0.2">
      <c r="B50" s="28" t="s">
        <v>31</v>
      </c>
      <c r="C50" s="31" t="s">
        <v>32</v>
      </c>
      <c r="D50" s="30">
        <f>IF((D46-D45+D47+D48)&gt;=0,D46-D45+D47+D48,0)</f>
        <v>4438332</v>
      </c>
    </row>
    <row r="51" spans="2:5" x14ac:dyDescent="0.2">
      <c r="B51" s="15" t="s">
        <v>33</v>
      </c>
      <c r="C51" s="16" t="s">
        <v>34</v>
      </c>
      <c r="D51" s="27"/>
    </row>
    <row r="52" spans="2:5" x14ac:dyDescent="0.2">
      <c r="B52" s="28" t="s">
        <v>2</v>
      </c>
      <c r="C52" s="29" t="s">
        <v>35</v>
      </c>
      <c r="D52" s="30">
        <f>SUM(D53:D57)</f>
        <v>74829</v>
      </c>
    </row>
    <row r="53" spans="2:5" x14ac:dyDescent="0.2">
      <c r="B53" s="17">
        <v>1</v>
      </c>
      <c r="C53" s="18" t="s">
        <v>36</v>
      </c>
      <c r="D53" s="27">
        <v>0</v>
      </c>
      <c r="E53" s="26" t="s">
        <v>127</v>
      </c>
    </row>
    <row r="54" spans="2:5" ht="22.5" x14ac:dyDescent="0.2">
      <c r="B54" s="17">
        <v>2</v>
      </c>
      <c r="C54" s="18" t="s">
        <v>37</v>
      </c>
      <c r="D54" s="27">
        <v>0</v>
      </c>
      <c r="E54" s="26" t="s">
        <v>128</v>
      </c>
    </row>
    <row r="55" spans="2:5" ht="22.5" x14ac:dyDescent="0.2">
      <c r="B55" s="17">
        <v>3</v>
      </c>
      <c r="C55" s="18" t="s">
        <v>96</v>
      </c>
      <c r="D55" s="27">
        <v>74829</v>
      </c>
      <c r="E55" s="26" t="s">
        <v>129</v>
      </c>
    </row>
    <row r="56" spans="2:5" x14ac:dyDescent="0.2">
      <c r="B56" s="17">
        <v>4</v>
      </c>
      <c r="C56" s="19" t="s">
        <v>97</v>
      </c>
      <c r="D56" s="27">
        <v>0</v>
      </c>
      <c r="E56" s="26" t="s">
        <v>130</v>
      </c>
    </row>
    <row r="57" spans="2:5" x14ac:dyDescent="0.2">
      <c r="B57" s="17">
        <v>5</v>
      </c>
      <c r="C57" s="18" t="s">
        <v>38</v>
      </c>
      <c r="D57" s="27">
        <v>0</v>
      </c>
      <c r="E57" s="26" t="s">
        <v>131</v>
      </c>
    </row>
    <row r="58" spans="2:5" x14ac:dyDescent="0.2">
      <c r="B58" s="28" t="s">
        <v>3</v>
      </c>
      <c r="C58" s="29" t="s">
        <v>39</v>
      </c>
      <c r="D58" s="30">
        <f>SUM(D59:D63)</f>
        <v>7909</v>
      </c>
    </row>
    <row r="59" spans="2:5" x14ac:dyDescent="0.2">
      <c r="B59" s="17">
        <v>6</v>
      </c>
      <c r="C59" s="18" t="s">
        <v>40</v>
      </c>
      <c r="D59" s="27">
        <v>0</v>
      </c>
      <c r="E59" s="26" t="s">
        <v>132</v>
      </c>
    </row>
    <row r="60" spans="2:5" ht="22.5" x14ac:dyDescent="0.2">
      <c r="B60" s="17">
        <v>7</v>
      </c>
      <c r="C60" s="18" t="s">
        <v>41</v>
      </c>
      <c r="D60" s="27">
        <v>0</v>
      </c>
      <c r="E60" s="26" t="s">
        <v>133</v>
      </c>
    </row>
    <row r="61" spans="2:5" ht="22.5" x14ac:dyDescent="0.2">
      <c r="B61" s="17">
        <v>8</v>
      </c>
      <c r="C61" s="18" t="s">
        <v>98</v>
      </c>
      <c r="D61" s="27">
        <v>7909</v>
      </c>
      <c r="E61" s="26" t="s">
        <v>134</v>
      </c>
    </row>
    <row r="62" spans="2:5" x14ac:dyDescent="0.2">
      <c r="B62" s="17">
        <v>9</v>
      </c>
      <c r="C62" s="18" t="s">
        <v>42</v>
      </c>
      <c r="D62" s="27">
        <v>0</v>
      </c>
      <c r="E62" s="26" t="s">
        <v>135</v>
      </c>
    </row>
    <row r="63" spans="2:5" ht="12" customHeight="1" x14ac:dyDescent="0.2">
      <c r="B63" s="17">
        <v>10</v>
      </c>
      <c r="C63" s="18" t="s">
        <v>43</v>
      </c>
      <c r="D63" s="27">
        <v>0</v>
      </c>
      <c r="E63" s="26" t="s">
        <v>136</v>
      </c>
    </row>
    <row r="64" spans="2:5" x14ac:dyDescent="0.2">
      <c r="B64" s="28" t="s">
        <v>4</v>
      </c>
      <c r="C64" s="29" t="s">
        <v>44</v>
      </c>
      <c r="D64" s="30">
        <f>IF((D52-D58)&gt;=0,D52-D58,0)</f>
        <v>66920</v>
      </c>
    </row>
    <row r="65" spans="2:5" x14ac:dyDescent="0.2">
      <c r="B65" s="28" t="s">
        <v>5</v>
      </c>
      <c r="C65" s="29" t="s">
        <v>45</v>
      </c>
      <c r="D65" s="30">
        <f>IF((D58-D52)&gt;=0,D58-D52,0)</f>
        <v>0</v>
      </c>
    </row>
    <row r="66" spans="2:5" x14ac:dyDescent="0.2">
      <c r="B66" s="15" t="s">
        <v>46</v>
      </c>
      <c r="C66" s="16" t="s">
        <v>47</v>
      </c>
      <c r="D66" s="27"/>
    </row>
    <row r="67" spans="2:5" x14ac:dyDescent="0.2">
      <c r="B67" s="28" t="s">
        <v>2</v>
      </c>
      <c r="C67" s="29" t="s">
        <v>48</v>
      </c>
      <c r="D67" s="30">
        <f>SUM(D68:D73)</f>
        <v>70005713</v>
      </c>
    </row>
    <row r="68" spans="2:5" x14ac:dyDescent="0.2">
      <c r="B68" s="17">
        <v>1</v>
      </c>
      <c r="C68" s="18" t="s">
        <v>49</v>
      </c>
      <c r="D68" s="27">
        <v>0</v>
      </c>
      <c r="E68" s="26" t="s">
        <v>137</v>
      </c>
    </row>
    <row r="69" spans="2:5" x14ac:dyDescent="0.2">
      <c r="B69" s="17">
        <v>2</v>
      </c>
      <c r="C69" s="18" t="s">
        <v>99</v>
      </c>
      <c r="D69" s="27">
        <v>97445</v>
      </c>
      <c r="E69" s="26" t="s">
        <v>138</v>
      </c>
    </row>
    <row r="70" spans="2:5" x14ac:dyDescent="0.2">
      <c r="B70" s="17">
        <v>3</v>
      </c>
      <c r="C70" s="19" t="s">
        <v>50</v>
      </c>
      <c r="D70" s="27">
        <v>13640720</v>
      </c>
      <c r="E70" s="26" t="s">
        <v>139</v>
      </c>
    </row>
    <row r="71" spans="2:5" x14ac:dyDescent="0.2">
      <c r="B71" s="17">
        <v>4</v>
      </c>
      <c r="C71" s="18" t="s">
        <v>100</v>
      </c>
      <c r="D71" s="27">
        <v>0</v>
      </c>
      <c r="E71" s="26" t="s">
        <v>140</v>
      </c>
    </row>
    <row r="72" spans="2:5" x14ac:dyDescent="0.2">
      <c r="B72" s="17">
        <v>5</v>
      </c>
      <c r="C72" s="18" t="s">
        <v>51</v>
      </c>
      <c r="D72" s="27">
        <v>0</v>
      </c>
      <c r="E72" s="26" t="s">
        <v>141</v>
      </c>
    </row>
    <row r="73" spans="2:5" x14ac:dyDescent="0.2">
      <c r="B73" s="17">
        <v>6</v>
      </c>
      <c r="C73" s="18" t="s">
        <v>52</v>
      </c>
      <c r="D73" s="27">
        <v>56267548</v>
      </c>
      <c r="E73" s="26" t="s">
        <v>142</v>
      </c>
    </row>
    <row r="74" spans="2:5" x14ac:dyDescent="0.2">
      <c r="B74" s="28" t="s">
        <v>3</v>
      </c>
      <c r="C74" s="29" t="s">
        <v>53</v>
      </c>
      <c r="D74" s="30">
        <f>SUM(D75:D79)</f>
        <v>64188241</v>
      </c>
    </row>
    <row r="75" spans="2:5" x14ac:dyDescent="0.2">
      <c r="B75" s="17">
        <v>7</v>
      </c>
      <c r="C75" s="18" t="s">
        <v>54</v>
      </c>
      <c r="D75" s="27">
        <v>0</v>
      </c>
      <c r="E75" s="26" t="s">
        <v>143</v>
      </c>
    </row>
    <row r="76" spans="2:5" x14ac:dyDescent="0.2">
      <c r="B76" s="17">
        <v>8</v>
      </c>
      <c r="C76" s="19" t="s">
        <v>101</v>
      </c>
      <c r="D76" s="27">
        <v>106067</v>
      </c>
      <c r="E76" s="26" t="s">
        <v>144</v>
      </c>
    </row>
    <row r="77" spans="2:5" x14ac:dyDescent="0.2">
      <c r="B77" s="17">
        <v>9</v>
      </c>
      <c r="C77" s="19" t="s">
        <v>102</v>
      </c>
      <c r="D77" s="27">
        <v>7848903</v>
      </c>
      <c r="E77" s="26" t="s">
        <v>145</v>
      </c>
    </row>
    <row r="78" spans="2:5" x14ac:dyDescent="0.2">
      <c r="B78" s="17">
        <v>10</v>
      </c>
      <c r="C78" s="18" t="s">
        <v>103</v>
      </c>
      <c r="D78" s="27">
        <v>0</v>
      </c>
      <c r="E78" s="26" t="s">
        <v>146</v>
      </c>
    </row>
    <row r="79" spans="2:5" x14ac:dyDescent="0.2">
      <c r="B79" s="17">
        <v>11</v>
      </c>
      <c r="C79" s="18" t="s">
        <v>55</v>
      </c>
      <c r="D79" s="27">
        <v>56233271</v>
      </c>
      <c r="E79" s="26" t="s">
        <v>147</v>
      </c>
    </row>
    <row r="80" spans="2:5" x14ac:dyDescent="0.2">
      <c r="B80" s="28" t="s">
        <v>4</v>
      </c>
      <c r="C80" s="29" t="s">
        <v>56</v>
      </c>
      <c r="D80" s="30">
        <f>IF((D67-D74)&gt;=0,D67-D74,0)</f>
        <v>5817472</v>
      </c>
    </row>
    <row r="81" spans="2:5" x14ac:dyDescent="0.2">
      <c r="B81" s="28" t="s">
        <v>5</v>
      </c>
      <c r="C81" s="29" t="s">
        <v>57</v>
      </c>
      <c r="D81" s="30">
        <f>IF((D74-D67)&gt;=0,D74-D67,0)</f>
        <v>0</v>
      </c>
    </row>
    <row r="82" spans="2:5" x14ac:dyDescent="0.2">
      <c r="B82" s="28" t="s">
        <v>58</v>
      </c>
      <c r="C82" s="29" t="s">
        <v>59</v>
      </c>
      <c r="D82" s="30">
        <f>+D18+D31+D52+D67</f>
        <v>82654081</v>
      </c>
    </row>
    <row r="83" spans="2:5" ht="10.5" customHeight="1" x14ac:dyDescent="0.2">
      <c r="B83" s="28" t="s">
        <v>60</v>
      </c>
      <c r="C83" s="29" t="s">
        <v>61</v>
      </c>
      <c r="D83" s="30">
        <f>+D23+D38+D47+D48+D58+D74</f>
        <v>81208021</v>
      </c>
    </row>
    <row r="84" spans="2:5" x14ac:dyDescent="0.2">
      <c r="B84" s="28" t="s">
        <v>62</v>
      </c>
      <c r="C84" s="29" t="s">
        <v>63</v>
      </c>
      <c r="D84" s="32">
        <f>IF((D82-D83)&gt;=0,D82-D83,0)</f>
        <v>1446060</v>
      </c>
    </row>
    <row r="85" spans="2:5" x14ac:dyDescent="0.2">
      <c r="B85" s="28" t="s">
        <v>64</v>
      </c>
      <c r="C85" s="29" t="s">
        <v>65</v>
      </c>
      <c r="D85" s="32">
        <f>IF((D83-D82)&gt;=0,D83-D82,0)</f>
        <v>0</v>
      </c>
    </row>
    <row r="86" spans="2:5" x14ac:dyDescent="0.2">
      <c r="B86" s="15" t="s">
        <v>66</v>
      </c>
      <c r="C86" s="16" t="s">
        <v>67</v>
      </c>
      <c r="D86" s="35">
        <v>7294236</v>
      </c>
      <c r="E86" s="26" t="s">
        <v>148</v>
      </c>
    </row>
    <row r="87" spans="2:5" x14ac:dyDescent="0.2">
      <c r="B87" s="15" t="s">
        <v>68</v>
      </c>
      <c r="C87" s="16" t="s">
        <v>69</v>
      </c>
      <c r="D87" s="35">
        <v>9815756</v>
      </c>
      <c r="E87" s="26" t="s">
        <v>149</v>
      </c>
    </row>
    <row r="88" spans="2:5" x14ac:dyDescent="0.2">
      <c r="B88" s="15" t="s">
        <v>70</v>
      </c>
      <c r="C88" s="16" t="s">
        <v>71</v>
      </c>
      <c r="D88" s="35">
        <v>9543059</v>
      </c>
      <c r="E88" s="26" t="s">
        <v>150</v>
      </c>
    </row>
    <row r="89" spans="2:5" ht="23.25" thickBot="1" x14ac:dyDescent="0.25">
      <c r="B89" s="33" t="s">
        <v>72</v>
      </c>
      <c r="C89" s="34" t="s">
        <v>73</v>
      </c>
      <c r="D89" s="36">
        <f>+D84-D85+D86+D87-D88</f>
        <v>9012993</v>
      </c>
    </row>
    <row r="90" spans="2:5" x14ac:dyDescent="0.2">
      <c r="D90" s="20"/>
    </row>
    <row r="91" spans="2:5" x14ac:dyDescent="0.2">
      <c r="D91" s="20"/>
    </row>
    <row r="92" spans="2:5" x14ac:dyDescent="0.2">
      <c r="D92" s="20"/>
    </row>
    <row r="93" spans="2:5" x14ac:dyDescent="0.2">
      <c r="B93" s="21" t="s">
        <v>74</v>
      </c>
      <c r="C93" s="1"/>
    </row>
    <row r="94" spans="2:5" x14ac:dyDescent="0.2">
      <c r="B94" s="21" t="s">
        <v>75</v>
      </c>
      <c r="C94" s="1"/>
    </row>
    <row r="95" spans="2:5" x14ac:dyDescent="0.2">
      <c r="B95" s="21" t="s">
        <v>76</v>
      </c>
      <c r="C95" s="1"/>
    </row>
    <row r="96" spans="2:5" x14ac:dyDescent="0.2">
      <c r="B96" s="22" t="s">
        <v>0</v>
      </c>
      <c r="C96" s="1"/>
    </row>
  </sheetData>
  <mergeCells count="2">
    <mergeCell ref="C12:D12"/>
    <mergeCell ref="C13:D1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ТГ</vt:lpstr>
      <vt:lpstr>ТГ!Print_Area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Sladjana Boskovic</dc:creator>
  <cp:lastModifiedBy>Marjan Velickovic</cp:lastModifiedBy>
  <cp:lastPrinted>2016-11-30T13:02:20Z</cp:lastPrinted>
  <dcterms:created xsi:type="dcterms:W3CDTF">2011-07-27T07:00:35Z</dcterms:created>
  <dcterms:modified xsi:type="dcterms:W3CDTF">2019-01-29T14:28:27Z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-280157187</vt:i4>
  </property>
  <property fmtid="{D5CDD505-2E9C-101B-9397-08002B2CF9AE}" pid="4" name="_EmailSubject">
    <vt:lpwstr>Objavljivanje fin.izveštaja</vt:lpwstr>
  </property>
  <property fmtid="{D5CDD505-2E9C-101B-9397-08002B2CF9AE}" pid="5" name="_AuthorEmail">
    <vt:lpwstr>Jelena.Jovanic@procredit-group.com</vt:lpwstr>
  </property>
  <property fmtid="{D5CDD505-2E9C-101B-9397-08002B2CF9AE}" pid="6" name="_AuthorEmailDisplayName">
    <vt:lpwstr>Jelena Jovanic, PCB SRB</vt:lpwstr>
  </property>
  <property fmtid="{D5CDD505-2E9C-101B-9397-08002B2CF9AE}" pid="7" name="_ReviewingToolsShownOnce">
    <vt:lpwstr/>
  </property>
</Properties>
</file>