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165"/>
  </bookViews>
  <sheets>
    <sheet name="Bilans" sheetId="1" r:id="rId1"/>
  </sheets>
  <definedNames>
    <definedName name="_xlnm.Print_Area" localSheetId="0">Bilans!$A$1:$K$60</definedName>
  </definedNames>
  <calcPr calcId="145621"/>
</workbook>
</file>

<file path=xl/calcChain.xml><?xml version="1.0" encoding="utf-8"?>
<calcChain xmlns="http://schemas.openxmlformats.org/spreadsheetml/2006/main">
  <c r="M55" i="1" l="1"/>
  <c r="N55" i="1"/>
  <c r="K45" i="1" l="1"/>
  <c r="K31" i="1" l="1"/>
  <c r="J45" i="1" l="1"/>
  <c r="J31" i="1"/>
  <c r="I45" i="1" l="1"/>
  <c r="I31" i="1"/>
  <c r="K54" i="1" l="1"/>
  <c r="J54" i="1"/>
  <c r="I54" i="1"/>
  <c r="K53" i="1"/>
  <c r="J53" i="1"/>
  <c r="I53" i="1"/>
  <c r="J55" i="1" l="1"/>
  <c r="K55" i="1"/>
  <c r="I55" i="1"/>
  <c r="L55" i="1" s="1"/>
</calcChain>
</file>

<file path=xl/sharedStrings.xml><?xml version="1.0" encoding="utf-8"?>
<sst xmlns="http://schemas.openxmlformats.org/spreadsheetml/2006/main" count="86" uniqueCount="85">
  <si>
    <t>Popunjava banka</t>
  </si>
  <si>
    <t>Matični broj:</t>
  </si>
  <si>
    <t>Šifra delatnosti</t>
  </si>
  <si>
    <r>
      <rPr>
        <b/>
        <sz val="10"/>
        <color theme="1"/>
        <rFont val="Arial"/>
        <family val="2"/>
        <charset val="238"/>
      </rPr>
      <t xml:space="preserve">PIB: </t>
    </r>
    <r>
      <rPr>
        <sz val="10"/>
        <color theme="1"/>
        <rFont val="Arial"/>
        <family val="2"/>
        <charset val="238"/>
      </rPr>
      <t>100000215</t>
    </r>
  </si>
  <si>
    <t>Naziv:</t>
  </si>
  <si>
    <t>ProCredit bank a.d. Beograd</t>
  </si>
  <si>
    <t>Sedište:</t>
  </si>
  <si>
    <t>Milutina Milankovića 17, Novi Beograd</t>
  </si>
  <si>
    <t>BILANS STANJA</t>
  </si>
  <si>
    <t>( u hiljadama dinara)</t>
  </si>
  <si>
    <t>Grupa računa, račun</t>
  </si>
  <si>
    <t>POZICIJA</t>
  </si>
  <si>
    <t>Oznaka za AOP</t>
  </si>
  <si>
    <t>Broj napomene</t>
  </si>
  <si>
    <t>Iznos tekuće godine</t>
  </si>
  <si>
    <t>Iznos prethodne godine</t>
  </si>
  <si>
    <t>Krajnje stanje</t>
  </si>
  <si>
    <t>Početno stanje</t>
  </si>
  <si>
    <t>AKTIVA</t>
  </si>
  <si>
    <t>Gotovina i sredstva kod centralne banke</t>
  </si>
  <si>
    <t>Založena finansijska sredstva</t>
  </si>
  <si>
    <t>Krediti i potraživanja od banaka i drugih finansijskih organizacija</t>
  </si>
  <si>
    <t>Krediti i potraživanja od komitenata</t>
  </si>
  <si>
    <t>123 i 223</t>
  </si>
  <si>
    <t>Promene fer vrednosti stavki koje su predmet zaštite od rizika</t>
  </si>
  <si>
    <t>126 i 226</t>
  </si>
  <si>
    <t>Potraživanja po osnovu finansijskih derivata namenjenih zaštiti od rizika</t>
  </si>
  <si>
    <t>130, 131, 230, 231 deo 139 i deo 239</t>
  </si>
  <si>
    <t>Investicije u pridružena društva i zajedničke poduhvate</t>
  </si>
  <si>
    <t>132, 232, deo 139 i deo 239</t>
  </si>
  <si>
    <t>Investicije u zavisna društva</t>
  </si>
  <si>
    <t>Nematerijalna ulaganja</t>
  </si>
  <si>
    <t>Nekretnine, postrojenja i oprema</t>
  </si>
  <si>
    <t>Investicione nekretnine</t>
  </si>
  <si>
    <t>034 i deo 039</t>
  </si>
  <si>
    <t>Tekuća poreska sredstva</t>
  </si>
  <si>
    <t>Odložena poreska sredstva</t>
  </si>
  <si>
    <t>Stalna sredstva namenjena prodaji i sredstva poslovanja koje se obustavlja</t>
  </si>
  <si>
    <t>Ostala sredstva</t>
  </si>
  <si>
    <t>417 i 517</t>
  </si>
  <si>
    <t>Depoziti i ostale obaveze prema bankama, drugim finansijskim organizacijama i centralnoj banci</t>
  </si>
  <si>
    <t>Depoziti i ostale obaveze prema drugim komitentima</t>
  </si>
  <si>
    <t>418 i 518</t>
  </si>
  <si>
    <t>424, 425, 482, 497, 524, 525, 582, 597, deo 193 i deo 293 kao odbitne stavke</t>
  </si>
  <si>
    <t>Subordinirane obaveze</t>
  </si>
  <si>
    <t>450, 451, 452, 453 i 454</t>
  </si>
  <si>
    <t>Rezervisanja</t>
  </si>
  <si>
    <t>Obaveze po osnovu sredstava namenjenih prodaji i sredstva poslovanja koje se obustavlja</t>
  </si>
  <si>
    <t>Tekuće poreske obaveze</t>
  </si>
  <si>
    <t>Odložene poreske obaveze</t>
  </si>
  <si>
    <t>426, 427, 43, 44, 456, 457, 491, 492, 494, 495, 526, 527, 53, 591, 592, 594 i 595</t>
  </si>
  <si>
    <t>Ostale obaveze</t>
  </si>
  <si>
    <t>Akcijski kapital</t>
  </si>
  <si>
    <t>Sopstve akcije</t>
  </si>
  <si>
    <t>Dobitak</t>
  </si>
  <si>
    <t>Gubitak</t>
  </si>
  <si>
    <t>81 i 82  - potražni saldo</t>
  </si>
  <si>
    <t>Rezerve</t>
  </si>
  <si>
    <t>81 i 82  - dugovni saldo</t>
  </si>
  <si>
    <t>Nerealizovani gubici</t>
  </si>
  <si>
    <t>Učešće bez prava kontrole</t>
  </si>
  <si>
    <t xml:space="preserve">U Beogradu, </t>
  </si>
  <si>
    <t>Zakonski zastupnik banke</t>
  </si>
  <si>
    <t>00 (оsim 002), 010, 025, 05 (osim 050 i 052 i dela 059), 060, 07, 085, 196, 296 i delovi računa 009, 019, 029, 069, 089, 199, 299</t>
  </si>
  <si>
    <t>Potraživanja po osnovu derivata</t>
  </si>
  <si>
    <t>125, 225</t>
  </si>
  <si>
    <t>Hartije od vrednosti</t>
  </si>
  <si>
    <t>120, 122, 124, 220, 222, 224, 129 i 229</t>
  </si>
  <si>
    <t xml:space="preserve">002, 01 (оsim 010 i dela 019), 020, 028, 050, 052, 06 (оsim 060 i dela 069), 080, 088, 10, 11, 16, 20, 21, 26, 190, 191, 290, 291, 493 и 593 kao odbitne stavke (SSKR – SS šifra 1 (bez šifre 17), šifra 70 i delovi šifara 71 i 74) i delovi računa 009, 029, 059, 089, 199, 299  </t>
  </si>
  <si>
    <t xml:space="preserve">01, (оsim 010 i dela 019), 020, 028, 06 (оsim 060 i dela 069), 080, 088, 10, 11, 16, 20, 21, 26, 190, 191, 290, 291, 493 i 593 kao odbitne stavke (SSKR – SS šifra 17 i sve ostale šifre osim šifre 70 i delova šifara 71 i 74) i delovi računa, 029, 089, 199, 299  </t>
  </si>
  <si>
    <t>021, 022, 024, 027, 03 (оsim 034 i dela 039), 081, 082, 084, 087, 09, 134, 192, 194, 195, 234, 292, 294, 295, 30, 38 i delovi računa 029, 089, 139, 199, 239 и 299</t>
  </si>
  <si>
    <t>UKUPNO AKTIVA ( OD 0001 DO 0017)</t>
  </si>
  <si>
    <t>Оbaveze po osnovu derivata</t>
  </si>
  <si>
    <t>411 i 511</t>
  </si>
  <si>
    <t>40, 420, 421, 490, 50, 520, 521, 590, deo 193 i deo 293 kao odbitne stavke (SSKR – SS šifra 1 (bez šifre 17), šifra 70 i delovi šifara 71 i 74)</t>
  </si>
  <si>
    <t>40, 420, 421, 490, 50, 520, 521, 590, deo 193 i deo 293 kao odbitne stavke  (SSKR – SS šifra 17 i sve ostale šifre, оsim šifre 70 i delova šifara 71 i 74)</t>
  </si>
  <si>
    <t>Оbaveze po osnovu derivata namenjenih zaštiti od rizika</t>
  </si>
  <si>
    <t>Obaveze po osnovu hartija od vrednosti</t>
  </si>
  <si>
    <t>410, 412, 415, 423, 496, 510, 512, 515, 523, 596 i 127 i 227 kao odbitne stavke</t>
  </si>
  <si>
    <t>UKUPNO OBAVEZE ( od 0401 do 0412)</t>
  </si>
  <si>
    <t>UKUPAN NEDOSTATAK KAPITALA
(0414 - 0415 + 0416 - 0417 + 0418 - 0419) &lt; 0</t>
  </si>
  <si>
    <t>UKUPNO KAPITAL
( (0414 - 0415 + 0416 - 0417 + 0418 - 0419)  ≥ 0</t>
  </si>
  <si>
    <t>UKUPNO PASIVA (0413 + 0421 - 0422)</t>
  </si>
  <si>
    <t>na dan _31.12.2018.g.____</t>
  </si>
  <si>
    <t>dana 29.01.2019.g.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</si>
</sst>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D_i_n_._-;\-* #,##0.00\ _D_i_n_._-;_-* &quot;-&quot;??\ _D_i_n_._-;_-@_-"/>
    <numFmt numFmtId="164" formatCode="#,##0_ ;\-#,##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43" fontId="2" fillId="0" borderId="0" xfId="1" applyFont="1"/>
    <xf numFmtId="0" fontId="2" fillId="0" borderId="0" xfId="0" applyFont="1"/>
    <xf numFmtId="0" fontId="3" fillId="0" borderId="4" xfId="0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6" xfId="0" applyFont="1" applyBorder="1"/>
    <xf numFmtId="43" fontId="4" fillId="0" borderId="0" xfId="1" applyFont="1"/>
    <xf numFmtId="0" fontId="4" fillId="0" borderId="0" xfId="0" applyFont="1"/>
    <xf numFmtId="0" fontId="4" fillId="0" borderId="11" xfId="0" applyFont="1" applyBorder="1" applyAlignment="1">
      <alignment horizontal="center" wrapText="1"/>
    </xf>
    <xf numFmtId="43" fontId="4" fillId="0" borderId="0" xfId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justify" wrapText="1"/>
    </xf>
    <xf numFmtId="0" fontId="4" fillId="0" borderId="11" xfId="0" applyFont="1" applyBorder="1"/>
    <xf numFmtId="3" fontId="4" fillId="0" borderId="11" xfId="0" applyNumberFormat="1" applyFont="1" applyFill="1" applyBorder="1" applyAlignment="1">
      <alignment horizontal="right" wrapText="1"/>
    </xf>
    <xf numFmtId="3" fontId="4" fillId="0" borderId="11" xfId="0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11" xfId="0" applyFont="1" applyBorder="1" applyAlignment="1">
      <alignment wrapText="1"/>
    </xf>
    <xf numFmtId="3" fontId="5" fillId="2" borderId="11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4" fillId="0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wrapText="1"/>
    </xf>
    <xf numFmtId="3" fontId="6" fillId="0" borderId="11" xfId="0" applyNumberFormat="1" applyFont="1" applyFill="1" applyBorder="1" applyAlignment="1">
      <alignment horizontal="right" wrapText="1"/>
    </xf>
    <xf numFmtId="3" fontId="7" fillId="0" borderId="11" xfId="0" applyNumberFormat="1" applyFont="1" applyFill="1" applyBorder="1" applyAlignment="1">
      <alignment horizontal="right" wrapText="1"/>
    </xf>
    <xf numFmtId="43" fontId="2" fillId="0" borderId="0" xfId="1" applyFont="1" applyFill="1" applyAlignment="1">
      <alignment wrapText="1"/>
    </xf>
    <xf numFmtId="0" fontId="5" fillId="2" borderId="7" xfId="0" applyFont="1" applyFill="1" applyBorder="1" applyAlignment="1">
      <alignment wrapText="1"/>
    </xf>
    <xf numFmtId="164" fontId="8" fillId="0" borderId="0" xfId="1" applyNumberFormat="1" applyFont="1" applyFill="1" applyAlignment="1">
      <alignment wrapText="1"/>
    </xf>
    <xf numFmtId="3" fontId="8" fillId="0" borderId="0" xfId="0" applyNumberFormat="1" applyFont="1" applyFill="1" applyAlignment="1">
      <alignment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0" borderId="11" xfId="0" applyFont="1" applyFill="1" applyBorder="1" applyAlignment="1">
      <alignment wrapText="1"/>
    </xf>
    <xf numFmtId="0" fontId="5" fillId="2" borderId="7" xfId="0" applyFont="1" applyFill="1" applyBorder="1" applyAlignment="1">
      <alignment horizontal="justify" wrapText="1"/>
    </xf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wrapText="1"/>
    </xf>
    <xf numFmtId="3" fontId="4" fillId="0" borderId="0" xfId="0" applyNumberFormat="1" applyFont="1" applyFill="1"/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0" borderId="11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vertical="center" wrapText="1"/>
    </xf>
    <xf numFmtId="0" fontId="5" fillId="2" borderId="8" xfId="0" applyFont="1" applyFill="1" applyBorder="1" applyAlignment="1">
      <alignment horizontal="justify" wrapText="1"/>
    </xf>
    <xf numFmtId="0" fontId="5" fillId="2" borderId="9" xfId="0" applyFont="1" applyFill="1" applyBorder="1" applyAlignment="1">
      <alignment horizontal="justify" wrapText="1"/>
    </xf>
    <xf numFmtId="0" fontId="4" fillId="0" borderId="1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4" fillId="0" borderId="10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5" fillId="0" borderId="1" xfId="0" applyFont="1" applyBorder="1" applyAlignment="1">
      <alignment horizontal="justify"/>
    </xf>
    <xf numFmtId="0" fontId="5" fillId="0" borderId="3" xfId="0" applyFont="1" applyBorder="1" applyAlignment="1">
      <alignment horizontal="justify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right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topLeftCell="A25" zoomScaleNormal="100" workbookViewId="0">
      <selection activeCell="I35" sqref="I35"/>
    </sheetView>
  </sheetViews>
  <sheetFormatPr defaultRowHeight="12.75" x14ac:dyDescent="0.2"/>
  <cols>
    <col min="1" max="1" width="17.28515625" style="2" customWidth="1"/>
    <col min="2" max="2" width="12.5703125" style="2" customWidth="1"/>
    <col min="3" max="3" width="21.140625" style="2" customWidth="1"/>
    <col min="4" max="7" width="2" style="2" bestFit="1" customWidth="1"/>
    <col min="8" max="8" width="8.42578125" style="2" customWidth="1"/>
    <col min="9" max="11" width="12.7109375" style="2" customWidth="1"/>
    <col min="12" max="12" width="18.42578125" style="1" customWidth="1"/>
    <col min="13" max="14" width="16.85546875" style="2" bestFit="1" customWidth="1"/>
    <col min="15" max="16384" width="9.140625" style="2"/>
  </cols>
  <sheetData>
    <row r="1" spans="1:15" x14ac:dyDescent="0.2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5" x14ac:dyDescent="0.2">
      <c r="A2" s="3" t="s">
        <v>1</v>
      </c>
      <c r="B2" s="4">
        <v>17335677</v>
      </c>
      <c r="C2" s="5" t="s">
        <v>2</v>
      </c>
      <c r="D2" s="6">
        <v>6</v>
      </c>
      <c r="E2" s="7">
        <v>4</v>
      </c>
      <c r="F2" s="7">
        <v>1</v>
      </c>
      <c r="G2" s="6">
        <v>9</v>
      </c>
      <c r="H2" s="7"/>
      <c r="I2" s="6"/>
      <c r="J2" s="6" t="s">
        <v>3</v>
      </c>
      <c r="K2" s="8"/>
    </row>
    <row r="3" spans="1:15" x14ac:dyDescent="0.2">
      <c r="A3" s="9" t="s">
        <v>4</v>
      </c>
      <c r="B3" s="10" t="s">
        <v>5</v>
      </c>
      <c r="C3" s="10"/>
      <c r="D3" s="10"/>
      <c r="E3" s="10"/>
      <c r="F3" s="10"/>
      <c r="G3" s="10"/>
      <c r="H3" s="10"/>
      <c r="I3" s="10"/>
      <c r="J3" s="10"/>
      <c r="K3" s="11"/>
    </row>
    <row r="4" spans="1:15" x14ac:dyDescent="0.2">
      <c r="A4" s="3" t="s">
        <v>6</v>
      </c>
      <c r="B4" s="7" t="s">
        <v>7</v>
      </c>
      <c r="C4" s="7"/>
      <c r="D4" s="7"/>
      <c r="E4" s="7"/>
      <c r="F4" s="7"/>
      <c r="G4" s="7"/>
      <c r="H4" s="7"/>
      <c r="I4" s="7"/>
      <c r="J4" s="7"/>
      <c r="K4" s="12"/>
    </row>
    <row r="6" spans="1:15" x14ac:dyDescent="0.2">
      <c r="A6" s="91" t="s">
        <v>8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5" x14ac:dyDescent="0.2">
      <c r="A7" s="91" t="s">
        <v>83</v>
      </c>
      <c r="B7" s="91"/>
      <c r="C7" s="91"/>
      <c r="D7" s="91"/>
      <c r="E7" s="91"/>
      <c r="F7" s="91"/>
      <c r="G7" s="91"/>
      <c r="H7" s="91"/>
      <c r="I7" s="91"/>
      <c r="J7" s="91"/>
      <c r="K7" s="91"/>
    </row>
    <row r="9" spans="1:15" x14ac:dyDescent="0.2">
      <c r="I9" s="92" t="s">
        <v>9</v>
      </c>
      <c r="J9" s="92"/>
      <c r="K9" s="92"/>
    </row>
    <row r="10" spans="1:15" s="14" customFormat="1" ht="11.25" x14ac:dyDescent="0.2">
      <c r="A10" s="93" t="s">
        <v>10</v>
      </c>
      <c r="B10" s="95" t="s">
        <v>11</v>
      </c>
      <c r="C10" s="96"/>
      <c r="D10" s="95" t="s">
        <v>12</v>
      </c>
      <c r="E10" s="99"/>
      <c r="F10" s="99"/>
      <c r="G10" s="96"/>
      <c r="H10" s="93" t="s">
        <v>13</v>
      </c>
      <c r="I10" s="93" t="s">
        <v>14</v>
      </c>
      <c r="J10" s="101" t="s">
        <v>15</v>
      </c>
      <c r="K10" s="101"/>
      <c r="L10" s="13"/>
    </row>
    <row r="11" spans="1:15" s="17" customFormat="1" ht="11.25" x14ac:dyDescent="0.2">
      <c r="A11" s="94"/>
      <c r="B11" s="97"/>
      <c r="C11" s="98"/>
      <c r="D11" s="97"/>
      <c r="E11" s="100"/>
      <c r="F11" s="100"/>
      <c r="G11" s="98"/>
      <c r="H11" s="94"/>
      <c r="I11" s="94"/>
      <c r="J11" s="15" t="s">
        <v>16</v>
      </c>
      <c r="K11" s="15" t="s">
        <v>17</v>
      </c>
      <c r="L11" s="16"/>
    </row>
    <row r="12" spans="1:15" s="19" customFormat="1" ht="11.25" x14ac:dyDescent="0.2">
      <c r="A12" s="18">
        <v>1</v>
      </c>
      <c r="B12" s="83">
        <v>2</v>
      </c>
      <c r="C12" s="83"/>
      <c r="D12" s="83">
        <v>3</v>
      </c>
      <c r="E12" s="83"/>
      <c r="F12" s="83"/>
      <c r="G12" s="83"/>
      <c r="H12" s="18">
        <v>4</v>
      </c>
      <c r="I12" s="18">
        <v>5</v>
      </c>
      <c r="J12" s="18"/>
      <c r="K12" s="18">
        <v>6</v>
      </c>
      <c r="L12" s="17"/>
      <c r="M12" s="17"/>
      <c r="N12" s="17"/>
      <c r="O12" s="17"/>
    </row>
    <row r="13" spans="1:15" s="19" customFormat="1" ht="11.25" x14ac:dyDescent="0.2">
      <c r="A13" s="84" t="s">
        <v>63</v>
      </c>
      <c r="B13" s="86" t="s">
        <v>18</v>
      </c>
      <c r="C13" s="87"/>
      <c r="D13" s="73">
        <v>0</v>
      </c>
      <c r="E13" s="73">
        <v>0</v>
      </c>
      <c r="F13" s="73">
        <v>0</v>
      </c>
      <c r="G13" s="73">
        <v>1</v>
      </c>
      <c r="H13" s="73"/>
      <c r="I13" s="75">
        <v>12992766</v>
      </c>
      <c r="J13" s="75">
        <v>11021263</v>
      </c>
      <c r="K13" s="77">
        <v>10281913</v>
      </c>
      <c r="L13" s="17"/>
      <c r="M13" s="17"/>
      <c r="N13" s="17"/>
      <c r="O13" s="17"/>
    </row>
    <row r="14" spans="1:15" ht="75" customHeight="1" x14ac:dyDescent="0.2">
      <c r="A14" s="85"/>
      <c r="B14" s="79" t="s">
        <v>19</v>
      </c>
      <c r="C14" s="80"/>
      <c r="D14" s="74"/>
      <c r="E14" s="74"/>
      <c r="F14" s="74"/>
      <c r="G14" s="74"/>
      <c r="H14" s="74"/>
      <c r="I14" s="76"/>
      <c r="J14" s="76"/>
      <c r="K14" s="78"/>
      <c r="L14" s="17"/>
      <c r="M14" s="17"/>
      <c r="N14" s="17"/>
      <c r="O14" s="17"/>
    </row>
    <row r="15" spans="1:15" s="24" customFormat="1" x14ac:dyDescent="0.2">
      <c r="A15" s="20"/>
      <c r="B15" s="81" t="s">
        <v>20</v>
      </c>
      <c r="C15" s="82"/>
      <c r="D15" s="18">
        <v>0</v>
      </c>
      <c r="E15" s="18">
        <v>0</v>
      </c>
      <c r="F15" s="18">
        <v>0</v>
      </c>
      <c r="G15" s="18">
        <v>2</v>
      </c>
      <c r="H15" s="21"/>
      <c r="I15" s="22"/>
      <c r="J15" s="23"/>
      <c r="K15" s="23"/>
      <c r="L15" s="17"/>
      <c r="M15" s="17"/>
      <c r="N15" s="17"/>
      <c r="O15" s="17"/>
    </row>
    <row r="16" spans="1:15" s="24" customFormat="1" ht="25.5" customHeight="1" x14ac:dyDescent="0.2">
      <c r="A16" s="25" t="s">
        <v>65</v>
      </c>
      <c r="B16" s="58" t="s">
        <v>64</v>
      </c>
      <c r="C16" s="59"/>
      <c r="D16" s="26">
        <v>0</v>
      </c>
      <c r="E16" s="26">
        <v>0</v>
      </c>
      <c r="F16" s="26">
        <v>0</v>
      </c>
      <c r="G16" s="26">
        <v>3</v>
      </c>
      <c r="H16" s="25"/>
      <c r="I16" s="53">
        <v>5550</v>
      </c>
      <c r="J16" s="22">
        <v>1546</v>
      </c>
      <c r="K16" s="22"/>
      <c r="L16" s="17"/>
      <c r="M16" s="17"/>
      <c r="N16" s="17"/>
      <c r="O16" s="17"/>
    </row>
    <row r="17" spans="1:15" s="24" customFormat="1" ht="35.25" customHeight="1" x14ac:dyDescent="0.2">
      <c r="A17" s="25" t="s">
        <v>67</v>
      </c>
      <c r="B17" s="58" t="s">
        <v>66</v>
      </c>
      <c r="C17" s="59"/>
      <c r="D17" s="27">
        <v>0</v>
      </c>
      <c r="E17" s="27">
        <v>0</v>
      </c>
      <c r="F17" s="27">
        <v>0</v>
      </c>
      <c r="G17" s="27">
        <v>4</v>
      </c>
      <c r="H17" s="25"/>
      <c r="I17" s="22">
        <v>3605814</v>
      </c>
      <c r="J17" s="22">
        <v>3558832</v>
      </c>
      <c r="K17" s="22">
        <v>2316</v>
      </c>
      <c r="L17" s="17"/>
      <c r="M17" s="17"/>
      <c r="N17" s="17"/>
      <c r="O17" s="17"/>
    </row>
    <row r="18" spans="1:15" s="24" customFormat="1" ht="176.25" customHeight="1" x14ac:dyDescent="0.2">
      <c r="A18" s="25" t="s">
        <v>68</v>
      </c>
      <c r="B18" s="72" t="s">
        <v>21</v>
      </c>
      <c r="C18" s="63"/>
      <c r="D18" s="27">
        <v>0</v>
      </c>
      <c r="E18" s="27">
        <v>0</v>
      </c>
      <c r="F18" s="27">
        <v>0</v>
      </c>
      <c r="G18" s="27">
        <v>5</v>
      </c>
      <c r="H18" s="25"/>
      <c r="I18" s="22">
        <v>4884244</v>
      </c>
      <c r="J18" s="22">
        <v>4766423</v>
      </c>
      <c r="K18" s="22">
        <v>3584151</v>
      </c>
      <c r="L18" s="17"/>
      <c r="M18" s="17"/>
      <c r="N18" s="17"/>
      <c r="O18" s="17"/>
    </row>
    <row r="19" spans="1:15" s="24" customFormat="1" ht="168" customHeight="1" x14ac:dyDescent="0.2">
      <c r="A19" s="25" t="s">
        <v>69</v>
      </c>
      <c r="B19" s="72" t="s">
        <v>22</v>
      </c>
      <c r="C19" s="63"/>
      <c r="D19" s="27">
        <v>0</v>
      </c>
      <c r="E19" s="27">
        <v>0</v>
      </c>
      <c r="F19" s="27">
        <v>0</v>
      </c>
      <c r="G19" s="27">
        <v>6</v>
      </c>
      <c r="H19" s="25"/>
      <c r="I19" s="53">
        <v>85882836</v>
      </c>
      <c r="J19" s="22">
        <v>73666964</v>
      </c>
      <c r="K19" s="22">
        <v>71845312</v>
      </c>
      <c r="L19" s="17"/>
      <c r="M19" s="17"/>
      <c r="N19" s="17"/>
      <c r="O19" s="17"/>
    </row>
    <row r="20" spans="1:15" s="24" customFormat="1" ht="27.75" customHeight="1" x14ac:dyDescent="0.2">
      <c r="A20" s="28" t="s">
        <v>23</v>
      </c>
      <c r="B20" s="59" t="s">
        <v>24</v>
      </c>
      <c r="C20" s="56"/>
      <c r="D20" s="27">
        <v>0</v>
      </c>
      <c r="E20" s="27">
        <v>0</v>
      </c>
      <c r="F20" s="27">
        <v>0</v>
      </c>
      <c r="G20" s="27">
        <v>7</v>
      </c>
      <c r="H20" s="25"/>
      <c r="I20" s="22"/>
      <c r="J20" s="22"/>
      <c r="K20" s="22"/>
      <c r="L20" s="17"/>
      <c r="M20" s="17"/>
      <c r="N20" s="17"/>
      <c r="O20" s="17"/>
    </row>
    <row r="21" spans="1:15" s="24" customFormat="1" ht="26.25" customHeight="1" x14ac:dyDescent="0.2">
      <c r="A21" s="28" t="s">
        <v>25</v>
      </c>
      <c r="B21" s="59" t="s">
        <v>26</v>
      </c>
      <c r="C21" s="56"/>
      <c r="D21" s="27">
        <v>0</v>
      </c>
      <c r="E21" s="27">
        <v>0</v>
      </c>
      <c r="F21" s="27">
        <v>0</v>
      </c>
      <c r="G21" s="27">
        <v>8</v>
      </c>
      <c r="H21" s="25"/>
      <c r="I21" s="22"/>
      <c r="J21" s="22"/>
      <c r="K21" s="22">
        <v>20102</v>
      </c>
      <c r="L21" s="17"/>
      <c r="M21" s="17"/>
      <c r="N21" s="17"/>
      <c r="O21" s="17"/>
    </row>
    <row r="22" spans="1:15" s="24" customFormat="1" ht="22.5" x14ac:dyDescent="0.2">
      <c r="A22" s="20" t="s">
        <v>27</v>
      </c>
      <c r="B22" s="67" t="s">
        <v>28</v>
      </c>
      <c r="C22" s="67"/>
      <c r="D22" s="18">
        <v>0</v>
      </c>
      <c r="E22" s="18">
        <v>0</v>
      </c>
      <c r="F22" s="18">
        <v>0</v>
      </c>
      <c r="G22" s="18">
        <v>9</v>
      </c>
      <c r="H22" s="29"/>
      <c r="I22" s="22"/>
      <c r="J22" s="23"/>
      <c r="K22" s="23"/>
      <c r="L22" s="17"/>
      <c r="M22" s="17"/>
      <c r="N22" s="17"/>
      <c r="O22" s="17"/>
    </row>
    <row r="23" spans="1:15" s="24" customFormat="1" ht="22.5" x14ac:dyDescent="0.2">
      <c r="A23" s="20" t="s">
        <v>29</v>
      </c>
      <c r="B23" s="67" t="s">
        <v>30</v>
      </c>
      <c r="C23" s="67"/>
      <c r="D23" s="18">
        <v>0</v>
      </c>
      <c r="E23" s="18">
        <v>0</v>
      </c>
      <c r="F23" s="18">
        <v>1</v>
      </c>
      <c r="G23" s="18">
        <v>0</v>
      </c>
      <c r="H23" s="29"/>
      <c r="I23" s="22">
        <v>127752</v>
      </c>
      <c r="J23" s="23">
        <v>127752</v>
      </c>
      <c r="K23" s="23">
        <v>127752</v>
      </c>
      <c r="L23" s="17"/>
      <c r="M23" s="17"/>
      <c r="N23" s="17"/>
      <c r="O23" s="17"/>
    </row>
    <row r="24" spans="1:15" s="24" customFormat="1" x14ac:dyDescent="0.2">
      <c r="A24" s="20">
        <v>33</v>
      </c>
      <c r="B24" s="67" t="s">
        <v>31</v>
      </c>
      <c r="C24" s="67"/>
      <c r="D24" s="18">
        <v>0</v>
      </c>
      <c r="E24" s="18">
        <v>0</v>
      </c>
      <c r="F24" s="18">
        <v>1</v>
      </c>
      <c r="G24" s="18">
        <v>1</v>
      </c>
      <c r="H24" s="29"/>
      <c r="I24" s="22">
        <v>268270</v>
      </c>
      <c r="J24" s="23">
        <v>280845</v>
      </c>
      <c r="K24" s="23">
        <v>285461</v>
      </c>
      <c r="L24" s="17"/>
      <c r="M24" s="17"/>
      <c r="N24" s="17"/>
      <c r="O24" s="17"/>
    </row>
    <row r="25" spans="1:15" s="24" customFormat="1" x14ac:dyDescent="0.2">
      <c r="A25" s="20">
        <v>34</v>
      </c>
      <c r="B25" s="67" t="s">
        <v>32</v>
      </c>
      <c r="C25" s="67"/>
      <c r="D25" s="18">
        <v>0</v>
      </c>
      <c r="E25" s="18">
        <v>0</v>
      </c>
      <c r="F25" s="18">
        <v>1</v>
      </c>
      <c r="G25" s="18">
        <v>2</v>
      </c>
      <c r="H25" s="29"/>
      <c r="I25" s="22">
        <v>2168815</v>
      </c>
      <c r="J25" s="23">
        <v>2714538</v>
      </c>
      <c r="K25" s="23">
        <v>2701216</v>
      </c>
      <c r="L25" s="17"/>
      <c r="M25" s="17"/>
      <c r="N25" s="17"/>
      <c r="O25" s="17"/>
    </row>
    <row r="26" spans="1:15" s="24" customFormat="1" x14ac:dyDescent="0.2">
      <c r="A26" s="20">
        <v>35</v>
      </c>
      <c r="B26" s="67" t="s">
        <v>33</v>
      </c>
      <c r="C26" s="67"/>
      <c r="D26" s="18">
        <v>0</v>
      </c>
      <c r="E26" s="18">
        <v>0</v>
      </c>
      <c r="F26" s="18">
        <v>1</v>
      </c>
      <c r="G26" s="18">
        <v>3</v>
      </c>
      <c r="H26" s="29"/>
      <c r="I26" s="22">
        <v>366123</v>
      </c>
      <c r="J26" s="23"/>
      <c r="K26" s="23"/>
      <c r="L26" s="17"/>
      <c r="M26" s="17"/>
      <c r="N26" s="17"/>
      <c r="O26" s="17"/>
    </row>
    <row r="27" spans="1:15" s="24" customFormat="1" x14ac:dyDescent="0.2">
      <c r="A27" s="20" t="s">
        <v>34</v>
      </c>
      <c r="B27" s="68" t="s">
        <v>35</v>
      </c>
      <c r="C27" s="68"/>
      <c r="D27" s="18">
        <v>0</v>
      </c>
      <c r="E27" s="18">
        <v>0</v>
      </c>
      <c r="F27" s="18">
        <v>1</v>
      </c>
      <c r="G27" s="18">
        <v>4</v>
      </c>
      <c r="H27" s="29"/>
      <c r="I27" s="22">
        <v>38197</v>
      </c>
      <c r="J27" s="23">
        <v>28693</v>
      </c>
      <c r="K27" s="23">
        <v>25939</v>
      </c>
      <c r="L27" s="17"/>
      <c r="M27" s="17"/>
      <c r="N27" s="17"/>
      <c r="O27" s="17"/>
    </row>
    <row r="28" spans="1:15" s="24" customFormat="1" x14ac:dyDescent="0.2">
      <c r="A28" s="20">
        <v>37</v>
      </c>
      <c r="B28" s="67" t="s">
        <v>36</v>
      </c>
      <c r="C28" s="67"/>
      <c r="D28" s="18">
        <v>0</v>
      </c>
      <c r="E28" s="18">
        <v>0</v>
      </c>
      <c r="F28" s="18">
        <v>1</v>
      </c>
      <c r="G28" s="18">
        <v>5</v>
      </c>
      <c r="H28" s="29"/>
      <c r="I28" s="22"/>
      <c r="J28" s="23"/>
      <c r="K28" s="23"/>
      <c r="L28" s="17"/>
      <c r="M28" s="17"/>
      <c r="N28" s="17"/>
      <c r="O28" s="17"/>
    </row>
    <row r="29" spans="1:15" s="24" customFormat="1" ht="28.5" customHeight="1" x14ac:dyDescent="0.2">
      <c r="A29" s="20">
        <v>36</v>
      </c>
      <c r="B29" s="67" t="s">
        <v>37</v>
      </c>
      <c r="C29" s="67"/>
      <c r="D29" s="18">
        <v>0</v>
      </c>
      <c r="E29" s="18">
        <v>0</v>
      </c>
      <c r="F29" s="18">
        <v>1</v>
      </c>
      <c r="G29" s="18">
        <v>6</v>
      </c>
      <c r="H29" s="29"/>
      <c r="I29" s="22"/>
      <c r="J29" s="23"/>
      <c r="K29" s="23"/>
      <c r="L29" s="17"/>
      <c r="M29" s="17"/>
      <c r="N29" s="17"/>
      <c r="O29" s="17"/>
    </row>
    <row r="30" spans="1:15" s="24" customFormat="1" ht="115.5" customHeight="1" x14ac:dyDescent="0.2">
      <c r="A30" s="20" t="s">
        <v>70</v>
      </c>
      <c r="B30" s="68" t="s">
        <v>38</v>
      </c>
      <c r="C30" s="68"/>
      <c r="D30" s="18">
        <v>0</v>
      </c>
      <c r="E30" s="18">
        <v>0</v>
      </c>
      <c r="F30" s="18">
        <v>1</v>
      </c>
      <c r="G30" s="18">
        <v>7</v>
      </c>
      <c r="H30" s="29"/>
      <c r="I30" s="22">
        <v>717026</v>
      </c>
      <c r="J30" s="23">
        <v>515198</v>
      </c>
      <c r="K30" s="23">
        <v>459888</v>
      </c>
      <c r="L30" s="17"/>
      <c r="M30" s="17"/>
      <c r="N30" s="17"/>
      <c r="O30" s="17"/>
    </row>
    <row r="31" spans="1:15" s="24" customFormat="1" x14ac:dyDescent="0.2">
      <c r="A31" s="50"/>
      <c r="B31" s="69" t="s">
        <v>71</v>
      </c>
      <c r="C31" s="70"/>
      <c r="D31" s="51">
        <v>0</v>
      </c>
      <c r="E31" s="51">
        <v>0</v>
      </c>
      <c r="F31" s="51">
        <v>1</v>
      </c>
      <c r="G31" s="51">
        <v>8</v>
      </c>
      <c r="H31" s="52"/>
      <c r="I31" s="30">
        <f>SUM(I13:I30)</f>
        <v>111057393</v>
      </c>
      <c r="J31" s="30">
        <f>SUM(J13:J30)</f>
        <v>96682054</v>
      </c>
      <c r="K31" s="30">
        <f>SUM(K13:K30)</f>
        <v>89334050</v>
      </c>
      <c r="L31" s="17"/>
      <c r="M31" s="17"/>
      <c r="N31" s="17"/>
      <c r="O31" s="17"/>
    </row>
    <row r="32" spans="1:15" s="35" customFormat="1" x14ac:dyDescent="0.2">
      <c r="A32" s="31"/>
      <c r="B32" s="31"/>
      <c r="C32" s="31"/>
      <c r="D32" s="32"/>
      <c r="E32" s="32"/>
      <c r="F32" s="32"/>
      <c r="G32" s="32"/>
      <c r="H32" s="33"/>
      <c r="I32" s="34"/>
      <c r="J32" s="34"/>
      <c r="K32" s="34"/>
      <c r="L32" s="17"/>
      <c r="M32" s="17"/>
      <c r="N32" s="17"/>
      <c r="O32" s="17"/>
    </row>
    <row r="33" spans="1:15" s="36" customFormat="1" ht="33.75" customHeight="1" x14ac:dyDescent="0.2">
      <c r="A33" s="28" t="s">
        <v>73</v>
      </c>
      <c r="B33" s="56" t="s">
        <v>72</v>
      </c>
      <c r="C33" s="56"/>
      <c r="D33" s="27">
        <v>0</v>
      </c>
      <c r="E33" s="27">
        <v>4</v>
      </c>
      <c r="F33" s="27">
        <v>0</v>
      </c>
      <c r="G33" s="27">
        <v>1</v>
      </c>
      <c r="H33" s="25"/>
      <c r="I33" s="22">
        <v>6288</v>
      </c>
      <c r="J33" s="22">
        <v>2214</v>
      </c>
      <c r="K33" s="22"/>
      <c r="L33" s="17"/>
      <c r="M33" s="17"/>
      <c r="N33" s="17"/>
      <c r="O33" s="17"/>
    </row>
    <row r="34" spans="1:15" s="36" customFormat="1" ht="104.25" customHeight="1" x14ac:dyDescent="0.2">
      <c r="A34" s="28" t="s">
        <v>74</v>
      </c>
      <c r="B34" s="71" t="s">
        <v>40</v>
      </c>
      <c r="C34" s="71"/>
      <c r="D34" s="37">
        <v>0</v>
      </c>
      <c r="E34" s="37">
        <v>4</v>
      </c>
      <c r="F34" s="37">
        <v>0</v>
      </c>
      <c r="G34" s="27">
        <v>2</v>
      </c>
      <c r="H34" s="25"/>
      <c r="I34" s="22">
        <v>29287316</v>
      </c>
      <c r="J34" s="22">
        <v>25185189</v>
      </c>
      <c r="K34" s="22">
        <v>21940814</v>
      </c>
      <c r="L34" s="17"/>
      <c r="M34" s="17"/>
      <c r="N34" s="17"/>
      <c r="O34" s="17"/>
    </row>
    <row r="35" spans="1:15" s="36" customFormat="1" ht="102" customHeight="1" x14ac:dyDescent="0.2">
      <c r="A35" s="28" t="s">
        <v>75</v>
      </c>
      <c r="B35" s="71" t="s">
        <v>41</v>
      </c>
      <c r="C35" s="71"/>
      <c r="D35" s="37">
        <v>0</v>
      </c>
      <c r="E35" s="37">
        <v>4</v>
      </c>
      <c r="F35" s="37">
        <v>0</v>
      </c>
      <c r="G35" s="27">
        <v>3</v>
      </c>
      <c r="H35" s="25"/>
      <c r="I35" s="22">
        <v>61373547</v>
      </c>
      <c r="J35" s="22">
        <v>52175298</v>
      </c>
      <c r="K35" s="22">
        <v>48275977</v>
      </c>
      <c r="L35" s="17"/>
      <c r="M35" s="17"/>
      <c r="N35" s="17"/>
      <c r="O35" s="17"/>
    </row>
    <row r="36" spans="1:15" s="36" customFormat="1" ht="27" customHeight="1" x14ac:dyDescent="0.2">
      <c r="A36" s="28" t="s">
        <v>39</v>
      </c>
      <c r="B36" s="62" t="s">
        <v>76</v>
      </c>
      <c r="C36" s="63"/>
      <c r="D36" s="37">
        <v>0</v>
      </c>
      <c r="E36" s="37">
        <v>4</v>
      </c>
      <c r="F36" s="37">
        <v>0</v>
      </c>
      <c r="G36" s="27">
        <v>4</v>
      </c>
      <c r="H36" s="25"/>
      <c r="I36" s="22"/>
      <c r="J36" s="22"/>
      <c r="K36" s="22">
        <v>8444</v>
      </c>
      <c r="L36" s="17"/>
      <c r="M36" s="17"/>
      <c r="N36" s="17"/>
      <c r="O36" s="17"/>
    </row>
    <row r="37" spans="1:15" s="36" customFormat="1" ht="25.5" customHeight="1" x14ac:dyDescent="0.2">
      <c r="A37" s="28" t="s">
        <v>42</v>
      </c>
      <c r="B37" s="62" t="s">
        <v>24</v>
      </c>
      <c r="C37" s="63"/>
      <c r="D37" s="37">
        <v>0</v>
      </c>
      <c r="E37" s="37">
        <v>4</v>
      </c>
      <c r="F37" s="37">
        <v>0</v>
      </c>
      <c r="G37" s="27">
        <v>5</v>
      </c>
      <c r="H37" s="25"/>
      <c r="I37" s="22"/>
      <c r="J37" s="22"/>
      <c r="K37" s="22"/>
      <c r="L37" s="17"/>
      <c r="M37" s="17"/>
      <c r="N37" s="17"/>
      <c r="O37" s="17"/>
    </row>
    <row r="38" spans="1:15" s="36" customFormat="1" ht="67.5" customHeight="1" x14ac:dyDescent="0.2">
      <c r="A38" s="28" t="s">
        <v>78</v>
      </c>
      <c r="B38" s="62" t="s">
        <v>77</v>
      </c>
      <c r="C38" s="63"/>
      <c r="D38" s="37">
        <v>0</v>
      </c>
      <c r="E38" s="37">
        <v>4</v>
      </c>
      <c r="F38" s="37">
        <v>0</v>
      </c>
      <c r="G38" s="27">
        <v>6</v>
      </c>
      <c r="H38" s="49"/>
      <c r="I38" s="22"/>
      <c r="J38" s="22"/>
      <c r="K38" s="22"/>
      <c r="L38" s="17"/>
      <c r="M38" s="17"/>
      <c r="N38" s="17"/>
      <c r="O38" s="17"/>
    </row>
    <row r="39" spans="1:15" s="36" customFormat="1" ht="57.75" customHeight="1" x14ac:dyDescent="0.2">
      <c r="A39" s="28" t="s">
        <v>43</v>
      </c>
      <c r="B39" s="56" t="s">
        <v>44</v>
      </c>
      <c r="C39" s="56"/>
      <c r="D39" s="37">
        <v>0</v>
      </c>
      <c r="E39" s="37">
        <v>4</v>
      </c>
      <c r="F39" s="37">
        <v>0</v>
      </c>
      <c r="G39" s="27">
        <v>7</v>
      </c>
      <c r="H39" s="25"/>
      <c r="I39" s="22">
        <v>3683110</v>
      </c>
      <c r="J39" s="22">
        <v>3692709</v>
      </c>
      <c r="K39" s="22">
        <v>3848758</v>
      </c>
      <c r="L39" s="17"/>
      <c r="M39" s="17"/>
      <c r="N39" s="17"/>
      <c r="O39" s="17"/>
    </row>
    <row r="40" spans="1:15" s="36" customFormat="1" ht="25.5" customHeight="1" x14ac:dyDescent="0.2">
      <c r="A40" s="28" t="s">
        <v>45</v>
      </c>
      <c r="B40" s="56" t="s">
        <v>46</v>
      </c>
      <c r="C40" s="56"/>
      <c r="D40" s="37">
        <v>0</v>
      </c>
      <c r="E40" s="37">
        <v>4</v>
      </c>
      <c r="F40" s="37">
        <v>0</v>
      </c>
      <c r="G40" s="27">
        <v>8</v>
      </c>
      <c r="H40" s="25"/>
      <c r="I40" s="22">
        <v>68571</v>
      </c>
      <c r="J40" s="22">
        <v>93406</v>
      </c>
      <c r="K40" s="22">
        <v>102110</v>
      </c>
      <c r="L40" s="17"/>
      <c r="M40" s="17"/>
      <c r="N40" s="17"/>
      <c r="O40" s="17"/>
    </row>
    <row r="41" spans="1:15" s="36" customFormat="1" ht="24" customHeight="1" x14ac:dyDescent="0.2">
      <c r="A41" s="28">
        <v>46</v>
      </c>
      <c r="B41" s="56" t="s">
        <v>47</v>
      </c>
      <c r="C41" s="56"/>
      <c r="D41" s="37">
        <v>0</v>
      </c>
      <c r="E41" s="37">
        <v>4</v>
      </c>
      <c r="F41" s="27">
        <v>0</v>
      </c>
      <c r="G41" s="27">
        <v>9</v>
      </c>
      <c r="H41" s="25"/>
      <c r="I41" s="22"/>
      <c r="J41" s="22"/>
      <c r="K41" s="22"/>
      <c r="L41" s="17"/>
      <c r="M41" s="17"/>
      <c r="N41" s="17"/>
      <c r="O41" s="17"/>
    </row>
    <row r="42" spans="1:15" s="36" customFormat="1" x14ac:dyDescent="0.2">
      <c r="A42" s="28">
        <v>455</v>
      </c>
      <c r="B42" s="56" t="s">
        <v>48</v>
      </c>
      <c r="C42" s="56"/>
      <c r="D42" s="37">
        <v>0</v>
      </c>
      <c r="E42" s="37">
        <v>4</v>
      </c>
      <c r="F42" s="27">
        <v>1</v>
      </c>
      <c r="G42" s="27">
        <v>0</v>
      </c>
      <c r="H42" s="25"/>
      <c r="I42" s="22"/>
      <c r="J42" s="22"/>
      <c r="K42" s="22"/>
      <c r="L42" s="17"/>
      <c r="M42" s="17"/>
      <c r="N42" s="17"/>
      <c r="O42" s="17"/>
    </row>
    <row r="43" spans="1:15" s="36" customFormat="1" x14ac:dyDescent="0.2">
      <c r="A43" s="28">
        <v>47</v>
      </c>
      <c r="B43" s="56" t="s">
        <v>49</v>
      </c>
      <c r="C43" s="56"/>
      <c r="D43" s="37">
        <v>0</v>
      </c>
      <c r="E43" s="37">
        <v>4</v>
      </c>
      <c r="F43" s="27">
        <v>1</v>
      </c>
      <c r="G43" s="27">
        <v>1</v>
      </c>
      <c r="H43" s="25"/>
      <c r="I43" s="22">
        <v>80117</v>
      </c>
      <c r="J43" s="22">
        <v>58708</v>
      </c>
      <c r="K43" s="22">
        <v>39783</v>
      </c>
      <c r="L43" s="17"/>
      <c r="M43" s="17"/>
      <c r="N43" s="17"/>
      <c r="O43" s="17"/>
    </row>
    <row r="44" spans="1:15" s="36" customFormat="1" ht="49.5" customHeight="1" x14ac:dyDescent="0.2">
      <c r="A44" s="28" t="s">
        <v>50</v>
      </c>
      <c r="B44" s="56" t="s">
        <v>51</v>
      </c>
      <c r="C44" s="56"/>
      <c r="D44" s="37">
        <v>0</v>
      </c>
      <c r="E44" s="37">
        <v>4</v>
      </c>
      <c r="F44" s="27">
        <v>1</v>
      </c>
      <c r="G44" s="27">
        <v>2</v>
      </c>
      <c r="H44" s="25"/>
      <c r="I44" s="22">
        <v>640865</v>
      </c>
      <c r="J44" s="22">
        <v>641169</v>
      </c>
      <c r="K44" s="22">
        <v>464243</v>
      </c>
      <c r="L44" s="17"/>
      <c r="M44" s="17"/>
      <c r="N44" s="17"/>
      <c r="O44" s="17"/>
    </row>
    <row r="45" spans="1:15" s="36" customFormat="1" x14ac:dyDescent="0.2">
      <c r="A45" s="64" t="s">
        <v>79</v>
      </c>
      <c r="B45" s="65"/>
      <c r="C45" s="66"/>
      <c r="D45" s="38">
        <v>0</v>
      </c>
      <c r="E45" s="38">
        <v>4</v>
      </c>
      <c r="F45" s="39">
        <v>1</v>
      </c>
      <c r="G45" s="39">
        <v>3</v>
      </c>
      <c r="H45" s="40"/>
      <c r="I45" s="30">
        <f>SUM(I33:I44)</f>
        <v>95139814</v>
      </c>
      <c r="J45" s="30">
        <f>SUM(J33:J44)</f>
        <v>81848693</v>
      </c>
      <c r="K45" s="30">
        <f>SUM(K33:K44)</f>
        <v>74680129</v>
      </c>
      <c r="L45" s="17"/>
      <c r="M45" s="17"/>
      <c r="N45" s="17"/>
      <c r="O45" s="17"/>
    </row>
    <row r="46" spans="1:15" s="36" customFormat="1" x14ac:dyDescent="0.2">
      <c r="A46" s="28">
        <v>80</v>
      </c>
      <c r="B46" s="56" t="s">
        <v>52</v>
      </c>
      <c r="C46" s="56"/>
      <c r="D46" s="37">
        <v>0</v>
      </c>
      <c r="E46" s="37">
        <v>4</v>
      </c>
      <c r="F46" s="27">
        <v>1</v>
      </c>
      <c r="G46" s="27">
        <v>4</v>
      </c>
      <c r="H46" s="25"/>
      <c r="I46" s="41">
        <v>6439757</v>
      </c>
      <c r="J46" s="22">
        <v>6439757</v>
      </c>
      <c r="K46" s="22">
        <v>6439757</v>
      </c>
      <c r="L46" s="17"/>
      <c r="M46" s="17"/>
      <c r="N46" s="17"/>
      <c r="O46" s="17"/>
    </row>
    <row r="47" spans="1:15" s="36" customFormat="1" x14ac:dyDescent="0.2">
      <c r="A47" s="28">
        <v>128</v>
      </c>
      <c r="B47" s="56" t="s">
        <v>53</v>
      </c>
      <c r="C47" s="56"/>
      <c r="D47" s="37">
        <v>0</v>
      </c>
      <c r="E47" s="37">
        <v>4</v>
      </c>
      <c r="F47" s="27">
        <v>1</v>
      </c>
      <c r="G47" s="27">
        <v>5</v>
      </c>
      <c r="H47" s="25"/>
      <c r="I47" s="42"/>
      <c r="J47" s="22"/>
      <c r="K47" s="22"/>
      <c r="L47" s="17"/>
      <c r="M47" s="17"/>
      <c r="N47" s="17"/>
      <c r="O47" s="17"/>
    </row>
    <row r="48" spans="1:15" s="36" customFormat="1" x14ac:dyDescent="0.2">
      <c r="A48" s="28">
        <v>83</v>
      </c>
      <c r="B48" s="56" t="s">
        <v>54</v>
      </c>
      <c r="C48" s="56"/>
      <c r="D48" s="37">
        <v>0</v>
      </c>
      <c r="E48" s="37">
        <v>4</v>
      </c>
      <c r="F48" s="27">
        <v>1</v>
      </c>
      <c r="G48" s="27">
        <v>6</v>
      </c>
      <c r="H48" s="25"/>
      <c r="I48" s="41">
        <v>7112315</v>
      </c>
      <c r="J48" s="22">
        <v>6056994</v>
      </c>
      <c r="K48" s="22">
        <v>5956319</v>
      </c>
      <c r="L48" s="17"/>
      <c r="M48" s="17"/>
      <c r="N48" s="17"/>
      <c r="O48" s="17"/>
    </row>
    <row r="49" spans="1:15" s="36" customFormat="1" x14ac:dyDescent="0.2">
      <c r="A49" s="28">
        <v>84</v>
      </c>
      <c r="B49" s="56" t="s">
        <v>55</v>
      </c>
      <c r="C49" s="56"/>
      <c r="D49" s="37">
        <v>0</v>
      </c>
      <c r="E49" s="37">
        <v>4</v>
      </c>
      <c r="F49" s="27">
        <v>1</v>
      </c>
      <c r="G49" s="27">
        <v>7</v>
      </c>
      <c r="H49" s="25"/>
      <c r="I49" s="42"/>
      <c r="J49" s="22"/>
      <c r="K49" s="22"/>
      <c r="L49" s="17"/>
      <c r="M49" s="17"/>
      <c r="N49" s="17"/>
      <c r="O49" s="17"/>
    </row>
    <row r="50" spans="1:15" s="36" customFormat="1" ht="30" customHeight="1" x14ac:dyDescent="0.2">
      <c r="A50" s="28" t="s">
        <v>56</v>
      </c>
      <c r="B50" s="56" t="s">
        <v>57</v>
      </c>
      <c r="C50" s="56"/>
      <c r="D50" s="37">
        <v>0</v>
      </c>
      <c r="E50" s="37">
        <v>4</v>
      </c>
      <c r="F50" s="27">
        <v>1</v>
      </c>
      <c r="G50" s="27">
        <v>8</v>
      </c>
      <c r="H50" s="25"/>
      <c r="I50" s="41">
        <v>2365507</v>
      </c>
      <c r="J50" s="22">
        <v>2336610</v>
      </c>
      <c r="K50" s="22">
        <v>2257845</v>
      </c>
      <c r="L50" s="17"/>
      <c r="M50" s="17"/>
      <c r="N50" s="17"/>
      <c r="O50" s="17"/>
    </row>
    <row r="51" spans="1:15" s="36" customFormat="1" x14ac:dyDescent="0.2">
      <c r="A51" s="28" t="s">
        <v>58</v>
      </c>
      <c r="B51" s="56" t="s">
        <v>59</v>
      </c>
      <c r="C51" s="56"/>
      <c r="D51" s="37">
        <v>0</v>
      </c>
      <c r="E51" s="37">
        <v>4</v>
      </c>
      <c r="F51" s="27">
        <v>1</v>
      </c>
      <c r="G51" s="27">
        <v>9</v>
      </c>
      <c r="H51" s="25"/>
      <c r="I51" s="42"/>
      <c r="J51" s="22"/>
      <c r="K51" s="22"/>
      <c r="L51" s="17"/>
      <c r="M51" s="17"/>
      <c r="N51" s="17"/>
      <c r="O51" s="17"/>
    </row>
    <row r="52" spans="1:15" s="36" customFormat="1" x14ac:dyDescent="0.2">
      <c r="A52" s="57" t="s">
        <v>60</v>
      </c>
      <c r="B52" s="58"/>
      <c r="C52" s="59"/>
      <c r="D52" s="37">
        <v>0</v>
      </c>
      <c r="E52" s="37">
        <v>4</v>
      </c>
      <c r="F52" s="27">
        <v>2</v>
      </c>
      <c r="G52" s="27">
        <v>0</v>
      </c>
      <c r="H52" s="25"/>
      <c r="I52" s="22"/>
      <c r="J52" s="22"/>
      <c r="K52" s="22"/>
      <c r="L52" s="43"/>
    </row>
    <row r="53" spans="1:15" s="36" customFormat="1" x14ac:dyDescent="0.2">
      <c r="A53" s="44"/>
      <c r="B53" s="60" t="s">
        <v>81</v>
      </c>
      <c r="C53" s="61"/>
      <c r="D53" s="38">
        <v>0</v>
      </c>
      <c r="E53" s="38">
        <v>4</v>
      </c>
      <c r="F53" s="39">
        <v>2</v>
      </c>
      <c r="G53" s="39">
        <v>1</v>
      </c>
      <c r="H53" s="40"/>
      <c r="I53" s="30">
        <f>IF((I46-I47+I48-I49+I50-I51+I52)&gt;=0,I46-I47+I48-I49+I50-I51+I52,0)</f>
        <v>15917579</v>
      </c>
      <c r="J53" s="30">
        <f t="shared" ref="J53:K53" si="0">IF((J46-J47+J48-J49+J50-J51+J52)&gt;=0,J46-J47+J48-J49+J50-J51+J52,0)</f>
        <v>14833361</v>
      </c>
      <c r="K53" s="30">
        <f t="shared" si="0"/>
        <v>14653921</v>
      </c>
      <c r="L53" s="43"/>
    </row>
    <row r="54" spans="1:15" s="36" customFormat="1" x14ac:dyDescent="0.2">
      <c r="A54" s="44"/>
      <c r="B54" s="60" t="s">
        <v>80</v>
      </c>
      <c r="C54" s="61"/>
      <c r="D54" s="38">
        <v>0</v>
      </c>
      <c r="E54" s="38">
        <v>4</v>
      </c>
      <c r="F54" s="39">
        <v>2</v>
      </c>
      <c r="G54" s="39">
        <v>2</v>
      </c>
      <c r="H54" s="40"/>
      <c r="I54" s="30">
        <f>-IF((I46-I47+I48-I49+I50-I51+I52)&lt;0,I46-I47+I48-I49+I50-I51+I52,0)</f>
        <v>0</v>
      </c>
      <c r="J54" s="30">
        <f t="shared" ref="J54:K54" si="1">-IF((J46-J47+J48-J49+J50-J51+J52)&lt;0,J46-J47+J48-J49+J50-J51+J52,0)</f>
        <v>0</v>
      </c>
      <c r="K54" s="30">
        <f t="shared" si="1"/>
        <v>0</v>
      </c>
      <c r="L54" s="43"/>
    </row>
    <row r="55" spans="1:15" s="36" customFormat="1" ht="15.75" x14ac:dyDescent="0.25">
      <c r="A55" s="44"/>
      <c r="B55" s="60" t="s">
        <v>82</v>
      </c>
      <c r="C55" s="61"/>
      <c r="D55" s="38">
        <v>0</v>
      </c>
      <c r="E55" s="38">
        <v>4</v>
      </c>
      <c r="F55" s="39">
        <v>2</v>
      </c>
      <c r="G55" s="39">
        <v>3</v>
      </c>
      <c r="H55" s="40"/>
      <c r="I55" s="30">
        <f>+I45+I53-I54</f>
        <v>111057393</v>
      </c>
      <c r="J55" s="30">
        <f t="shared" ref="J55:K55" si="2">+J45+J53-J54</f>
        <v>96682054</v>
      </c>
      <c r="K55" s="30">
        <f t="shared" si="2"/>
        <v>89334050</v>
      </c>
      <c r="L55" s="45">
        <f>+I31-I55</f>
        <v>0</v>
      </c>
      <c r="M55" s="46">
        <f>+J31-J55</f>
        <v>0</v>
      </c>
      <c r="N55" s="46">
        <f>+K31-K55</f>
        <v>0</v>
      </c>
    </row>
    <row r="56" spans="1:1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5" x14ac:dyDescent="0.2">
      <c r="A58" s="14" t="s">
        <v>61</v>
      </c>
      <c r="B58" s="14"/>
      <c r="C58" s="14"/>
      <c r="D58" s="14"/>
      <c r="E58" s="14"/>
      <c r="F58" s="14"/>
      <c r="G58" s="14"/>
      <c r="H58" s="14"/>
      <c r="I58" s="54" t="s">
        <v>62</v>
      </c>
      <c r="J58" s="54"/>
      <c r="K58" s="54"/>
    </row>
    <row r="59" spans="1:15" x14ac:dyDescent="0.2">
      <c r="A59" s="14" t="s">
        <v>84</v>
      </c>
      <c r="B59" s="47"/>
      <c r="C59" s="102"/>
      <c r="D59" s="14"/>
      <c r="E59" s="14"/>
      <c r="F59" s="14"/>
      <c r="G59" s="14"/>
      <c r="H59" s="14"/>
      <c r="I59" s="14"/>
      <c r="J59" s="14"/>
      <c r="K59" s="14"/>
    </row>
    <row r="60" spans="1:15" x14ac:dyDescent="0.2">
      <c r="A60" s="14"/>
      <c r="B60" s="47"/>
      <c r="C60" s="102"/>
      <c r="D60" s="14"/>
      <c r="E60" s="14"/>
      <c r="F60" s="14"/>
      <c r="G60" s="14"/>
      <c r="H60" s="14"/>
      <c r="I60" s="55"/>
      <c r="J60" s="55"/>
      <c r="K60" s="55"/>
    </row>
    <row r="61" spans="1:15" x14ac:dyDescent="0.2">
      <c r="A61" s="14"/>
      <c r="B61" s="14"/>
      <c r="C61" s="102"/>
      <c r="D61" s="14"/>
      <c r="E61" s="14"/>
      <c r="F61" s="14"/>
      <c r="G61" s="14"/>
      <c r="H61" s="14"/>
      <c r="I61" s="14"/>
      <c r="J61" s="14"/>
      <c r="K61" s="14"/>
    </row>
    <row r="62" spans="1: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5" x14ac:dyDescent="0.2">
      <c r="A63" s="14"/>
      <c r="B63" s="14"/>
      <c r="C63" s="14"/>
      <c r="D63" s="14"/>
      <c r="E63" s="14"/>
      <c r="F63" s="14"/>
      <c r="G63" s="14"/>
      <c r="H63" s="14"/>
      <c r="I63" s="48"/>
      <c r="J63" s="14"/>
      <c r="K63" s="14"/>
    </row>
    <row r="64" spans="1: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1:1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1:1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1:1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1:1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1:1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1:1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1:1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1:1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1:1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1:1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1:1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1:1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1:1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1:1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1:1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1:1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1:1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1:1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</row>
    <row r="119" spans="1:1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1:1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1:1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1:1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1:1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1:1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1:1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1:1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</row>
    <row r="129" spans="1:1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1:1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</row>
    <row r="131" spans="1:1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1:1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</row>
    <row r="133" spans="1:1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</row>
    <row r="134" spans="1:1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</row>
    <row r="136" spans="1:1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1:1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1:1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</row>
    <row r="140" spans="1:1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</row>
    <row r="141" spans="1:1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</row>
    <row r="142" spans="1:1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</row>
    <row r="143" spans="1:1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</row>
    <row r="144" spans="1:1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</row>
    <row r="145" spans="1:1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</row>
    <row r="146" spans="1:1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</row>
    <row r="147" spans="1:1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</row>
    <row r="150" spans="1:1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</row>
    <row r="151" spans="1:1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</row>
    <row r="152" spans="1:1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</row>
    <row r="153" spans="1:1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</row>
    <row r="154" spans="1:1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</row>
    <row r="155" spans="1:1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</row>
    <row r="156" spans="1:1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</row>
    <row r="157" spans="1:1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1:1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spans="1:1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</row>
    <row r="160" spans="1:1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</row>
    <row r="162" spans="1:1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</row>
    <row r="163" spans="1:1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</row>
    <row r="165" spans="1:1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</row>
    <row r="166" spans="1:1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</row>
    <row r="167" spans="1:1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68" spans="1:1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</row>
    <row r="169" spans="1:1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</row>
    <row r="170" spans="1:1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</row>
    <row r="171" spans="1:1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1:1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</row>
    <row r="174" spans="1:1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</row>
    <row r="175" spans="1:1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</row>
    <row r="176" spans="1:1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</row>
    <row r="177" spans="1:1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</row>
    <row r="178" spans="1:1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</row>
    <row r="179" spans="1:1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</row>
    <row r="180" spans="1:1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</row>
    <row r="181" spans="1:1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</row>
    <row r="182" spans="1:1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spans="1:1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</row>
    <row r="185" spans="1:1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</row>
    <row r="186" spans="1:1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</row>
    <row r="187" spans="1:1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</row>
    <row r="188" spans="1:1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</row>
    <row r="189" spans="1:1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</row>
    <row r="190" spans="1:1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</row>
    <row r="191" spans="1:1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</row>
    <row r="192" spans="1:1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</row>
    <row r="193" spans="1:1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</row>
    <row r="194" spans="1:1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</row>
    <row r="195" spans="1:1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</row>
    <row r="196" spans="1:1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</row>
    <row r="197" spans="1:1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</row>
    <row r="198" spans="1:1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</row>
    <row r="199" spans="1:1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</row>
    <row r="200" spans="1:1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</row>
    <row r="201" spans="1:1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</row>
    <row r="202" spans="1:1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</row>
    <row r="203" spans="1:1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</row>
    <row r="204" spans="1:1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</row>
    <row r="205" spans="1:1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</row>
    <row r="206" spans="1:1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</row>
    <row r="207" spans="1:1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</row>
    <row r="208" spans="1:1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</row>
    <row r="209" spans="1:1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</row>
    <row r="210" spans="1:1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</row>
    <row r="211" spans="1:1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</row>
    <row r="212" spans="1:1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</row>
    <row r="213" spans="1:1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</row>
    <row r="214" spans="1:1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</row>
    <row r="215" spans="1:1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</row>
    <row r="216" spans="1:1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</row>
    <row r="217" spans="1:1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</row>
    <row r="218" spans="1:1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</row>
    <row r="219" spans="1:1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</row>
    <row r="220" spans="1:1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</row>
    <row r="221" spans="1:1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</row>
    <row r="222" spans="1:1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</row>
    <row r="223" spans="1:1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</row>
    <row r="224" spans="1:1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</row>
    <row r="225" spans="1:1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</row>
    <row r="226" spans="1:1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</row>
    <row r="227" spans="1:1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</row>
    <row r="228" spans="1:1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</row>
    <row r="229" spans="1:1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</row>
    <row r="230" spans="1:1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</row>
    <row r="231" spans="1:1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</row>
    <row r="232" spans="1:1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</row>
    <row r="233" spans="1:1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</row>
    <row r="234" spans="1:1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</row>
    <row r="235" spans="1:1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</row>
    <row r="236" spans="1:1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</row>
    <row r="237" spans="1:1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</row>
    <row r="238" spans="1:1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</row>
    <row r="239" spans="1:1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</row>
    <row r="240" spans="1:1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</row>
    <row r="241" spans="1:1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</row>
    <row r="242" spans="1:1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</row>
    <row r="243" spans="1:1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</row>
    <row r="244" spans="1:1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</row>
    <row r="245" spans="1:1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</row>
    <row r="246" spans="1:1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</row>
    <row r="247" spans="1:1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</row>
    <row r="248" spans="1:1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</row>
    <row r="249" spans="1:1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</row>
    <row r="250" spans="1:1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</row>
    <row r="251" spans="1:1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</row>
    <row r="252" spans="1:1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</row>
    <row r="253" spans="1:1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</row>
    <row r="254" spans="1:1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</row>
    <row r="255" spans="1:1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</row>
    <row r="256" spans="1:1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</row>
    <row r="257" spans="1:1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</row>
    <row r="258" spans="1:1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</row>
    <row r="259" spans="1:1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</row>
    <row r="260" spans="1:1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</row>
    <row r="261" spans="1:1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</row>
    <row r="262" spans="1:1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</row>
    <row r="263" spans="1:1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</row>
    <row r="264" spans="1:1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</row>
    <row r="265" spans="1:1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</row>
    <row r="266" spans="1:1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</row>
    <row r="267" spans="1:1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</row>
    <row r="268" spans="1:1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</row>
    <row r="269" spans="1:1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</row>
    <row r="270" spans="1:1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</row>
    <row r="271" spans="1:1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</row>
    <row r="272" spans="1:1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</row>
    <row r="273" spans="1:1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</row>
    <row r="274" spans="1:1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</row>
    <row r="275" spans="1:1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</row>
    <row r="276" spans="1:1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</row>
    <row r="277" spans="1:1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</row>
    <row r="278" spans="1:1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</row>
    <row r="279" spans="1:1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</row>
    <row r="280" spans="1:1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</row>
    <row r="281" spans="1:1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</row>
    <row r="282" spans="1:1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</row>
    <row r="283" spans="1:1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</row>
    <row r="284" spans="1:1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</row>
    <row r="285" spans="1:1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</row>
    <row r="286" spans="1:1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</row>
    <row r="287" spans="1:1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</row>
    <row r="288" spans="1:1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</row>
    <row r="289" spans="1:1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</row>
    <row r="290" spans="1:1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</row>
    <row r="291" spans="1:1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</row>
    <row r="292" spans="1:1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</row>
  </sheetData>
  <mergeCells count="65">
    <mergeCell ref="A1:K1"/>
    <mergeCell ref="A6:K6"/>
    <mergeCell ref="A7:K7"/>
    <mergeCell ref="I9:K9"/>
    <mergeCell ref="A10:A11"/>
    <mergeCell ref="B10:C11"/>
    <mergeCell ref="D10:G11"/>
    <mergeCell ref="H10:H11"/>
    <mergeCell ref="I10:I11"/>
    <mergeCell ref="J10:K10"/>
    <mergeCell ref="B15:C15"/>
    <mergeCell ref="B12:C12"/>
    <mergeCell ref="D12:G12"/>
    <mergeCell ref="A13:A14"/>
    <mergeCell ref="B13:C13"/>
    <mergeCell ref="D13:D14"/>
    <mergeCell ref="E13:E14"/>
    <mergeCell ref="F13:F14"/>
    <mergeCell ref="G13:G14"/>
    <mergeCell ref="H13:H14"/>
    <mergeCell ref="I13:I14"/>
    <mergeCell ref="J13:J14"/>
    <mergeCell ref="K13:K14"/>
    <mergeCell ref="B14:C14"/>
    <mergeCell ref="B25:C2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6:C36"/>
    <mergeCell ref="B26:C26"/>
    <mergeCell ref="B27:C27"/>
    <mergeCell ref="B28:C28"/>
    <mergeCell ref="B29:C29"/>
    <mergeCell ref="B30:C30"/>
    <mergeCell ref="B31:C31"/>
    <mergeCell ref="B33:C33"/>
    <mergeCell ref="B34:C34"/>
    <mergeCell ref="B35:C35"/>
    <mergeCell ref="B49:C49"/>
    <mergeCell ref="B37:C37"/>
    <mergeCell ref="B39:C39"/>
    <mergeCell ref="B40:C40"/>
    <mergeCell ref="B41:C41"/>
    <mergeCell ref="B42:C42"/>
    <mergeCell ref="B43:C43"/>
    <mergeCell ref="B44:C44"/>
    <mergeCell ref="A45:C45"/>
    <mergeCell ref="B46:C46"/>
    <mergeCell ref="B47:C47"/>
    <mergeCell ref="B48:C48"/>
    <mergeCell ref="B38:C38"/>
    <mergeCell ref="I58:K58"/>
    <mergeCell ref="I60:K60"/>
    <mergeCell ref="B50:C50"/>
    <mergeCell ref="B51:C51"/>
    <mergeCell ref="A52:C52"/>
    <mergeCell ref="B53:C53"/>
    <mergeCell ref="B54:C54"/>
    <mergeCell ref="B55:C55"/>
  </mergeCells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ignoredErrors>
    <ignoredError sqref="I31 K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Bilans</vt:lpstr>
      <vt:lpstr>Bilans!Print_Area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 Skobic</dc:creator>
  <cp:lastModifiedBy>Jelena Jovanic</cp:lastModifiedBy>
  <cp:lastPrinted>2017-11-23T13:17:11Z</cp:lastPrinted>
  <dcterms:created xsi:type="dcterms:W3CDTF">2016-07-13T14:26:42Z</dcterms:created>
  <dcterms:modified xsi:type="dcterms:W3CDTF">2019-01-29T09:32:09Z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2003178194</vt:i4>
  </property>
  <property fmtid="{D5CDD505-2E9C-101B-9397-08002B2CF9AE}" pid="3" name="_NewReviewCycle">
    <vt:lpwstr/>
  </property>
  <property fmtid="{D5CDD505-2E9C-101B-9397-08002B2CF9AE}" pid="4" name="_EmailSubject">
    <vt:lpwstr>Objavljivanje fin.izveštaja</vt:lpwstr>
  </property>
  <property fmtid="{D5CDD505-2E9C-101B-9397-08002B2CF9AE}" pid="5" name="_AuthorEmail">
    <vt:lpwstr>Jelena.Jovanic@procredit-group.com</vt:lpwstr>
  </property>
  <property fmtid="{D5CDD505-2E9C-101B-9397-08002B2CF9AE}" pid="6" name="_AuthorEmailDisplayName">
    <vt:lpwstr>Jelena Jovanic, PCB SRB</vt:lpwstr>
  </property>
</Properties>
</file>